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05" windowWidth="15180" windowHeight="8835"/>
  </bookViews>
  <sheets>
    <sheet name="alfalfa 2008 South Charleston" sheetId="7" r:id="rId1"/>
    <sheet name="alfalfa 2008 PLH S. Charleston" sheetId="8" r:id="rId2"/>
    <sheet name="alfalfa 2009 North Baltimore" sheetId="6" r:id="rId3"/>
    <sheet name="alfalfa 2010 Wooster" sheetId="5" r:id="rId4"/>
    <sheet name="weather 2011" sheetId="3" r:id="rId5"/>
  </sheets>
  <calcPr calcId="125725"/>
</workbook>
</file>

<file path=xl/calcChain.xml><?xml version="1.0" encoding="utf-8"?>
<calcChain xmlns="http://schemas.openxmlformats.org/spreadsheetml/2006/main">
  <c r="I6" i="5"/>
  <c r="J7" i="6"/>
  <c r="J8"/>
  <c r="J9"/>
  <c r="J10"/>
  <c r="J11"/>
  <c r="J12"/>
  <c r="J13"/>
  <c r="J14"/>
  <c r="J15"/>
  <c r="J16"/>
  <c r="J17"/>
  <c r="J18"/>
  <c r="J19"/>
  <c r="J20"/>
  <c r="J21"/>
  <c r="J23"/>
  <c r="J24"/>
  <c r="J6"/>
  <c r="I18" i="5"/>
  <c r="I12"/>
  <c r="I10"/>
  <c r="I9"/>
  <c r="I14"/>
  <c r="I11"/>
  <c r="I13"/>
  <c r="I15"/>
  <c r="I8"/>
  <c r="I19"/>
  <c r="I7"/>
  <c r="I16"/>
  <c r="C25"/>
  <c r="D25"/>
  <c r="E25"/>
  <c r="F25"/>
  <c r="G25"/>
  <c r="H25"/>
  <c r="J25"/>
  <c r="C26"/>
  <c r="D26"/>
  <c r="E26"/>
  <c r="F26"/>
  <c r="G26"/>
  <c r="H26"/>
  <c r="J26"/>
  <c r="B26"/>
  <c r="B25"/>
  <c r="C30" i="6"/>
  <c r="D30"/>
  <c r="E30"/>
  <c r="F30"/>
  <c r="G30"/>
  <c r="H30"/>
  <c r="I30"/>
  <c r="K30"/>
  <c r="C31"/>
  <c r="D31"/>
  <c r="E31"/>
  <c r="F31"/>
  <c r="G31"/>
  <c r="H31"/>
  <c r="I31"/>
  <c r="K31"/>
  <c r="B31"/>
  <c r="B30"/>
  <c r="C20" i="8"/>
  <c r="D20"/>
  <c r="E20"/>
  <c r="F20"/>
  <c r="G20"/>
  <c r="H20"/>
  <c r="I20"/>
  <c r="J20"/>
  <c r="L20"/>
  <c r="M20"/>
  <c r="N20"/>
  <c r="C21"/>
  <c r="D21"/>
  <c r="E21"/>
  <c r="F21"/>
  <c r="G21"/>
  <c r="H21"/>
  <c r="I21"/>
  <c r="J21"/>
  <c r="L21"/>
  <c r="M21"/>
  <c r="N21"/>
  <c r="B21"/>
  <c r="B20"/>
  <c r="K7"/>
  <c r="K9"/>
  <c r="K14"/>
  <c r="K8"/>
  <c r="K11"/>
  <c r="K10"/>
  <c r="K12"/>
  <c r="K6"/>
  <c r="K7" i="7"/>
  <c r="K11"/>
  <c r="K12"/>
  <c r="K6"/>
  <c r="K8"/>
  <c r="K9"/>
  <c r="K13"/>
  <c r="K10"/>
  <c r="K15"/>
  <c r="K14"/>
  <c r="C21"/>
  <c r="D21"/>
  <c r="E21"/>
  <c r="F21"/>
  <c r="G21"/>
  <c r="H21"/>
  <c r="I21"/>
  <c r="J21"/>
  <c r="L21"/>
  <c r="C22"/>
  <c r="D22"/>
  <c r="E22"/>
  <c r="F22"/>
  <c r="G22"/>
  <c r="H22"/>
  <c r="I22"/>
  <c r="J22"/>
  <c r="L22"/>
  <c r="B22"/>
  <c r="B21"/>
  <c r="I13" i="3"/>
  <c r="H13"/>
  <c r="G13"/>
  <c r="F13"/>
  <c r="E13"/>
  <c r="D13"/>
  <c r="C13"/>
  <c r="B13"/>
</calcChain>
</file>

<file path=xl/sharedStrings.xml><?xml version="1.0" encoding="utf-8"?>
<sst xmlns="http://schemas.openxmlformats.org/spreadsheetml/2006/main" count="282" uniqueCount="127">
  <si>
    <t>Garst 6426</t>
  </si>
  <si>
    <t>53H92</t>
  </si>
  <si>
    <t>AmeriStand 404LH</t>
  </si>
  <si>
    <t>FG 45H353*</t>
  </si>
  <si>
    <t>EverGreen 3</t>
  </si>
  <si>
    <t>Vernal</t>
  </si>
  <si>
    <t>WL 343 HQ</t>
  </si>
  <si>
    <t>WL 363 HQ</t>
  </si>
  <si>
    <t>Garst 6417</t>
  </si>
  <si>
    <t>Garst 6552</t>
  </si>
  <si>
    <t>55V48</t>
  </si>
  <si>
    <t>AmeriStand 407TQ</t>
  </si>
  <si>
    <t>Genoa</t>
  </si>
  <si>
    <t>PGI 459</t>
  </si>
  <si>
    <t>A4330</t>
  </si>
  <si>
    <t>54Q32</t>
  </si>
  <si>
    <t>55V12</t>
  </si>
  <si>
    <t>4S417</t>
  </si>
  <si>
    <t>FSG 420 LH</t>
  </si>
  <si>
    <t>FSG 329</t>
  </si>
  <si>
    <t>Everlast II</t>
  </si>
  <si>
    <t>Radiance HD</t>
  </si>
  <si>
    <t>LS 604*</t>
  </si>
  <si>
    <t>KingFisher 243</t>
  </si>
  <si>
    <t>A 4330</t>
  </si>
  <si>
    <t>A 4535*</t>
  </si>
  <si>
    <t>AmeriStand 403T</t>
  </si>
  <si>
    <t>Kingfisher 4020</t>
  </si>
  <si>
    <t>LS 504*</t>
  </si>
  <si>
    <t>PGI 557</t>
  </si>
  <si>
    <t>TS 4007</t>
  </si>
  <si>
    <t>DG 4210</t>
  </si>
  <si>
    <t>6422Q</t>
  </si>
  <si>
    <t>HybriForce-2400</t>
  </si>
  <si>
    <t>375HY/BR*</t>
  </si>
  <si>
    <t>Hybri+Jade</t>
  </si>
  <si>
    <t>Weather 2011</t>
  </si>
  <si>
    <t xml:space="preserve">      Wooster      </t>
  </si>
  <si>
    <t xml:space="preserve">      S. Charleston       </t>
  </si>
  <si>
    <t xml:space="preserve">  N. Baltimore</t>
  </si>
  <si>
    <t xml:space="preserve">    Jackson</t>
  </si>
  <si>
    <t>Month</t>
  </si>
  <si>
    <t>Total</t>
  </si>
  <si>
    <t>DFA*</t>
  </si>
  <si>
    <t>--------------------------------------Precipitation (inches of rainfall)--------------------------------------------</t>
  </si>
  <si>
    <t>total</t>
  </si>
  <si>
    <t>DFA</t>
  </si>
  <si>
    <t>Apr</t>
  </si>
  <si>
    <t>May</t>
  </si>
  <si>
    <t>June</t>
  </si>
  <si>
    <t>July</t>
  </si>
  <si>
    <t>Aug</t>
  </si>
  <si>
    <t>Sept</t>
  </si>
  <si>
    <t>Oct</t>
  </si>
  <si>
    <r>
      <t xml:space="preserve">            --------------------------------------Average Daily Temperature (</t>
    </r>
    <r>
      <rPr>
        <sz val="10"/>
        <rFont val="Symbol"/>
        <family val="1"/>
        <charset val="2"/>
      </rPr>
      <t>°</t>
    </r>
    <r>
      <rPr>
        <sz val="10"/>
        <rFont val="Times New Roman"/>
        <family val="1"/>
      </rPr>
      <t>F)-------------------------------------------</t>
    </r>
  </si>
  <si>
    <t xml:space="preserve"> </t>
  </si>
  <si>
    <t>*DFA = departure from long-term average</t>
  </si>
  <si>
    <t>Mean</t>
  </si>
  <si>
    <t>LSD 0.05</t>
  </si>
  <si>
    <t>CV %</t>
  </si>
  <si>
    <t>Alfalfa Variety Trial</t>
  </si>
  <si>
    <t>Ohio, South Charleston, Sown 4-23-08</t>
  </si>
  <si>
    <t>Relative</t>
  </si>
  <si>
    <t>Variety</t>
  </si>
  <si>
    <r>
      <t>2009</t>
    </r>
    <r>
      <rPr>
        <vertAlign val="superscript"/>
        <sz val="10"/>
        <rFont val="Arial"/>
        <family val="2"/>
      </rPr>
      <t>a</t>
    </r>
  </si>
  <si>
    <t>Yield</t>
  </si>
  <si>
    <t>% Stand</t>
  </si>
  <si>
    <t>Released Cultivars:</t>
  </si>
  <si>
    <t>% mean</t>
  </si>
  <si>
    <t>ns = no significant differences among varieties.</t>
  </si>
  <si>
    <t>Data subjected to Nearest Neighbor AOV, adjusted means reported.</t>
  </si>
  <si>
    <t>Establishment:</t>
  </si>
  <si>
    <t xml:space="preserve">Seeded with a Hege 3-point hitch drill with presswheels at 16 lb/a.  </t>
  </si>
  <si>
    <t>Plot size:</t>
  </si>
  <si>
    <t>4' x 20' , 15'alleys and borders, RCBD with four reps.</t>
  </si>
  <si>
    <t>Soil type / analysis:</t>
  </si>
  <si>
    <t>Crosby silt loam, pH=6.3, P=136 lbs/a, K=221 lbs/a, CEC=14.6, O.M.=2.0, (10/10).</t>
  </si>
  <si>
    <r>
      <t>2008-11</t>
    </r>
    <r>
      <rPr>
        <vertAlign val="superscript"/>
        <sz val="10"/>
        <rFont val="Arial"/>
        <family val="2"/>
      </rPr>
      <t>a</t>
    </r>
  </si>
  <si>
    <t>Prob &gt; F</t>
  </si>
  <si>
    <t>MCV</t>
  </si>
  <si>
    <t>LSR</t>
  </si>
  <si>
    <t>--</t>
  </si>
  <si>
    <t>&lt;.001</t>
  </si>
  <si>
    <t>&lt;.01</t>
  </si>
  <si>
    <t>0.06 ns</t>
  </si>
  <si>
    <t>0.25 ns</t>
  </si>
  <si>
    <t>0.98 ns</t>
  </si>
  <si>
    <t>0.19 ns</t>
  </si>
  <si>
    <r>
      <rPr>
        <vertAlign val="superscript"/>
        <sz val="10"/>
        <rFont val="Arial"/>
        <family val="2"/>
      </rPr>
      <t>a</t>
    </r>
    <r>
      <rPr>
        <sz val="10"/>
        <rFont val="Arial"/>
        <family val="2"/>
      </rPr>
      <t xml:space="preserve"> Total yield represents three harvest dates in 2009</t>
    </r>
  </si>
  <si>
    <t>500 lb/a of 0-0-60 was applied after first harvest.</t>
  </si>
  <si>
    <t>2011 Pest control:</t>
  </si>
  <si>
    <t xml:space="preserve">Insecticide was applied on 13-June, 12-July, 10-August for potato leafhopper control. </t>
  </si>
  <si>
    <t>2011 Fertilization:</t>
  </si>
  <si>
    <t>Potato Leafhopper Resistant Alfalfa Variety Trial</t>
  </si>
  <si>
    <t>Injury</t>
  </si>
  <si>
    <t>Experimental Strains:</t>
  </si>
  <si>
    <t>&lt;.0001</t>
  </si>
  <si>
    <t xml:space="preserve">* Variety tested using experimental seed that may not give performance identical to that of commercially available seed. </t>
  </si>
  <si>
    <t>** Susceptible check varieties were Vernal, DK 140 and 5454</t>
  </si>
  <si>
    <t>No insecticide was applied to this trial.</t>
  </si>
  <si>
    <t>5454**</t>
  </si>
  <si>
    <t>Vernal**</t>
  </si>
  <si>
    <t>DK 140**</t>
  </si>
  <si>
    <t>Ohio, North Baltimore, Sown 4-27-2009</t>
  </si>
  <si>
    <t xml:space="preserve"> -------------------------------- Tons Dry Matter/Acre ---------------------------------</t>
  </si>
  <si>
    <t>Holtville silt loam, pH=6.5, P=84 lbs/a, K=358lbs/a, CEC=15.8, O.M.=3.1, (10/07).</t>
  </si>
  <si>
    <t>1 ton of lime in July 2008 and 300# of 0-0-60 was applied in October 2009.</t>
  </si>
  <si>
    <t>2009-11</t>
  </si>
  <si>
    <t xml:space="preserve"> -------------------------------- Tons Dry Matter/Acre -------------------------------</t>
  </si>
  <si>
    <t>Ohio, Wooster, Sown 4-23-2010</t>
  </si>
  <si>
    <t>Reltive</t>
  </si>
  <si>
    <t>Seeded with a Hege 3-point hitch drill with presswheels at 16 lb/a.</t>
  </si>
  <si>
    <t>Eptam applied PPI at 2 qt/a.</t>
  </si>
  <si>
    <t>4' x 20', 15' alleys and borders, RCBD with four reps.</t>
  </si>
  <si>
    <t xml:space="preserve">Riddles silt loam, pH = 6.5, P =76 lb/a, K = 176 lb/a, CEC = 7.8 (10/09). </t>
  </si>
  <si>
    <t>2010-11</t>
  </si>
  <si>
    <t xml:space="preserve"> ----------------------Tons Dry Matter/Acre --------------------</t>
  </si>
  <si>
    <t>2011 Fertility:</t>
  </si>
  <si>
    <t>0.24 ns</t>
  </si>
  <si>
    <t>0.07 ns</t>
  </si>
  <si>
    <t>% Stand*</t>
  </si>
  <si>
    <t>* Stands were greatly reduced over the past season due to a hard winter and very wet spring.</t>
  </si>
  <si>
    <r>
      <t>% Stand</t>
    </r>
    <r>
      <rPr>
        <vertAlign val="superscript"/>
        <sz val="10"/>
        <rFont val="Arial"/>
        <family val="2"/>
      </rPr>
      <t>b</t>
    </r>
  </si>
  <si>
    <r>
      <rPr>
        <vertAlign val="superscript"/>
        <sz val="10"/>
        <rFont val="Arial"/>
        <family val="2"/>
      </rPr>
      <t xml:space="preserve">b </t>
    </r>
    <r>
      <rPr>
        <sz val="10"/>
        <rFont val="Arial"/>
      </rPr>
      <t>Stands were greatly reduced over the past season due to a hard winter and very wet spring.</t>
    </r>
  </si>
  <si>
    <t>Applied 120 lb/a 0-46-0 and 300 lb/a 0-0-60 after first harvest.</t>
  </si>
  <si>
    <t>Insecticide was applied 8-June, 14-July and  17-August for potato leafhopper control.</t>
  </si>
  <si>
    <t xml:space="preserve">Insecticide was applied on 27-June, 22-July, 19-August for potato leafhopper control. </t>
  </si>
</sst>
</file>

<file path=xl/styles.xml><?xml version="1.0" encoding="utf-8"?>
<styleSheet xmlns="http://schemas.openxmlformats.org/spreadsheetml/2006/main">
  <numFmts count="6">
    <numFmt numFmtId="164" formatCode="0.0000"/>
    <numFmt numFmtId="166" formatCode="0.0"/>
    <numFmt numFmtId="167" formatCode="m/d;@"/>
    <numFmt numFmtId="168" formatCode="m/d/yy;@"/>
    <numFmt numFmtId="169" formatCode="0.000000"/>
    <numFmt numFmtId="171" formatCode="[$-409]d\-mmm;@"/>
  </numFmts>
  <fonts count="10">
    <font>
      <sz val="10"/>
      <name val="Arial"/>
    </font>
    <font>
      <sz val="8"/>
      <name val="Arial"/>
    </font>
    <font>
      <sz val="10"/>
      <name val="Arial"/>
      <family val="2"/>
    </font>
    <font>
      <u/>
      <sz val="10"/>
      <name val="Times New Roman"/>
      <family val="1"/>
    </font>
    <font>
      <sz val="10"/>
      <name val="Times New Roman"/>
      <family val="1"/>
    </font>
    <font>
      <b/>
      <sz val="10"/>
      <name val="Arial"/>
      <family val="2"/>
    </font>
    <font>
      <sz val="10"/>
      <name val="Symbol"/>
      <family val="1"/>
      <charset val="2"/>
    </font>
    <font>
      <vertAlign val="superscript"/>
      <sz val="10"/>
      <name val="Arial"/>
      <family val="2"/>
    </font>
    <font>
      <b/>
      <u/>
      <sz val="10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1" fontId="0" fillId="0" borderId="0" xfId="0" applyNumberFormat="1"/>
    <xf numFmtId="164" fontId="0" fillId="0" borderId="0" xfId="0" applyNumberFormat="1"/>
    <xf numFmtId="2" fontId="0" fillId="0" borderId="0" xfId="0" applyNumberFormat="1"/>
    <xf numFmtId="2" fontId="0" fillId="0" borderId="0" xfId="0" applyNumberFormat="1" applyAlignment="1">
      <alignment horizontal="center"/>
    </xf>
    <xf numFmtId="0" fontId="3" fillId="0" borderId="0" xfId="0" applyFont="1"/>
    <xf numFmtId="0" fontId="4" fillId="0" borderId="0" xfId="0" applyFont="1"/>
    <xf numFmtId="0" fontId="4" fillId="0" borderId="1" xfId="0" applyFont="1" applyBorder="1" applyAlignment="1">
      <alignment horizontal="justify"/>
    </xf>
    <xf numFmtId="2" fontId="4" fillId="0" borderId="2" xfId="0" applyNumberFormat="1" applyFont="1" applyBorder="1" applyAlignment="1">
      <alignment horizontal="justify"/>
    </xf>
    <xf numFmtId="2" fontId="4" fillId="0" borderId="2" xfId="0" quotePrefix="1" applyNumberFormat="1" applyFont="1" applyBorder="1" applyAlignment="1">
      <alignment horizontal="justify"/>
    </xf>
    <xf numFmtId="2" fontId="4" fillId="0" borderId="3" xfId="0" applyNumberFormat="1" applyFont="1" applyBorder="1" applyAlignment="1">
      <alignment horizontal="justify"/>
    </xf>
    <xf numFmtId="0" fontId="4" fillId="0" borderId="4" xfId="0" applyFont="1" applyBorder="1" applyAlignment="1">
      <alignment horizontal="justify"/>
    </xf>
    <xf numFmtId="2" fontId="4" fillId="0" borderId="5" xfId="0" applyNumberFormat="1" applyFont="1" applyBorder="1" applyAlignment="1">
      <alignment horizontal="justify"/>
    </xf>
    <xf numFmtId="2" fontId="4" fillId="0" borderId="6" xfId="0" applyNumberFormat="1" applyFont="1" applyBorder="1" applyAlignment="1">
      <alignment horizontal="justify"/>
    </xf>
    <xf numFmtId="0" fontId="0" fillId="0" borderId="0" xfId="0" applyAlignment="1">
      <alignment horizontal="center"/>
    </xf>
    <xf numFmtId="167" fontId="0" fillId="0" borderId="0" xfId="0" applyNumberFormat="1" applyAlignment="1">
      <alignment horizontal="center"/>
    </xf>
    <xf numFmtId="2" fontId="4" fillId="0" borderId="7" xfId="0" applyNumberFormat="1" applyFont="1" applyFill="1" applyBorder="1" applyAlignment="1">
      <alignment horizontal="justify"/>
    </xf>
    <xf numFmtId="0" fontId="5" fillId="0" borderId="0" xfId="0" applyFont="1" applyAlignment="1">
      <alignment horizontal="center"/>
    </xf>
    <xf numFmtId="2" fontId="3" fillId="0" borderId="5" xfId="0" applyNumberFormat="1" applyFont="1" applyBorder="1" applyAlignment="1">
      <alignment horizontal="justify"/>
    </xf>
    <xf numFmtId="0" fontId="3" fillId="0" borderId="5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166" fontId="4" fillId="0" borderId="5" xfId="0" applyNumberFormat="1" applyFont="1" applyBorder="1" applyAlignment="1">
      <alignment horizontal="justify"/>
    </xf>
    <xf numFmtId="166" fontId="4" fillId="0" borderId="5" xfId="0" quotePrefix="1" applyNumberFormat="1" applyFont="1" applyBorder="1" applyAlignment="1">
      <alignment horizontal="justify"/>
    </xf>
    <xf numFmtId="166" fontId="4" fillId="0" borderId="6" xfId="0" applyNumberFormat="1" applyFont="1" applyBorder="1" applyAlignment="1">
      <alignment horizontal="justify"/>
    </xf>
    <xf numFmtId="166" fontId="4" fillId="0" borderId="5" xfId="0" applyNumberFormat="1" applyFont="1" applyFill="1" applyBorder="1" applyAlignment="1">
      <alignment horizontal="justify"/>
    </xf>
    <xf numFmtId="166" fontId="4" fillId="0" borderId="6" xfId="0" applyNumberFormat="1" applyFont="1" applyFill="1" applyBorder="1" applyAlignment="1">
      <alignment horizontal="justify"/>
    </xf>
    <xf numFmtId="1" fontId="2" fillId="0" borderId="0" xfId="0" applyNumberFormat="1" applyFont="1" applyAlignment="1">
      <alignment horizontal="center"/>
    </xf>
    <xf numFmtId="1" fontId="0" fillId="0" borderId="0" xfId="0" applyNumberFormat="1" applyAlignment="1">
      <alignment horizontal="center"/>
    </xf>
    <xf numFmtId="1" fontId="0" fillId="0" borderId="0" xfId="0" applyNumberFormat="1" applyBorder="1" applyAlignment="1">
      <alignment horizontal="center"/>
    </xf>
    <xf numFmtId="1" fontId="0" fillId="0" borderId="8" xfId="0" applyNumberFormat="1" applyBorder="1"/>
    <xf numFmtId="16" fontId="0" fillId="0" borderId="8" xfId="0" applyNumberFormat="1" applyBorder="1" applyAlignment="1">
      <alignment horizontal="center"/>
    </xf>
    <xf numFmtId="16" fontId="0" fillId="0" borderId="0" xfId="0" applyNumberFormat="1" applyBorder="1" applyAlignment="1">
      <alignment horizontal="center"/>
    </xf>
    <xf numFmtId="1" fontId="0" fillId="0" borderId="8" xfId="0" applyNumberFormat="1" applyBorder="1" applyAlignment="1">
      <alignment horizontal="center"/>
    </xf>
    <xf numFmtId="164" fontId="2" fillId="0" borderId="8" xfId="0" applyNumberFormat="1" applyFont="1" applyBorder="1" applyAlignment="1">
      <alignment horizontal="center"/>
    </xf>
    <xf numFmtId="0" fontId="0" fillId="0" borderId="8" xfId="0" applyBorder="1" applyAlignment="1">
      <alignment horizontal="center"/>
    </xf>
    <xf numFmtId="1" fontId="8" fillId="0" borderId="0" xfId="0" applyNumberFormat="1" applyFont="1"/>
    <xf numFmtId="168" fontId="0" fillId="0" borderId="0" xfId="0" applyNumberFormat="1" applyAlignment="1">
      <alignment horizontal="center"/>
    </xf>
    <xf numFmtId="1" fontId="2" fillId="0" borderId="0" xfId="0" applyNumberFormat="1" applyFont="1"/>
    <xf numFmtId="1" fontId="5" fillId="0" borderId="0" xfId="0" applyNumberFormat="1" applyFont="1"/>
    <xf numFmtId="169" fontId="2" fillId="0" borderId="0" xfId="0" applyNumberFormat="1" applyFont="1"/>
    <xf numFmtId="169" fontId="0" fillId="0" borderId="0" xfId="0" applyNumberFormat="1"/>
    <xf numFmtId="2" fontId="0" fillId="0" borderId="8" xfId="0" applyNumberFormat="1" applyBorder="1" applyAlignment="1">
      <alignment horizontal="center"/>
    </xf>
    <xf numFmtId="2" fontId="0" fillId="0" borderId="0" xfId="0" quotePrefix="1" applyNumberFormat="1" applyBorder="1" applyAlignment="1">
      <alignment horizontal="center"/>
    </xf>
    <xf numFmtId="164" fontId="0" fillId="0" borderId="0" xfId="0" quotePrefix="1" applyNumberFormat="1" applyAlignment="1">
      <alignment horizontal="center"/>
    </xf>
    <xf numFmtId="166" fontId="0" fillId="0" borderId="0" xfId="0" applyNumberFormat="1" applyAlignment="1">
      <alignment horizontal="center"/>
    </xf>
    <xf numFmtId="0" fontId="2" fillId="0" borderId="0" xfId="0" applyFont="1" applyAlignment="1">
      <alignment horizontal="center"/>
    </xf>
    <xf numFmtId="1" fontId="9" fillId="0" borderId="0" xfId="0" applyNumberFormat="1" applyFont="1"/>
    <xf numFmtId="166" fontId="0" fillId="0" borderId="0" xfId="0" applyNumberFormat="1" applyBorder="1" applyAlignment="1">
      <alignment horizontal="center"/>
    </xf>
    <xf numFmtId="164" fontId="2" fillId="0" borderId="0" xfId="0" applyNumberFormat="1" applyFont="1"/>
    <xf numFmtId="171" fontId="0" fillId="0" borderId="8" xfId="0" applyNumberFormat="1" applyBorder="1" applyAlignment="1">
      <alignment horizontal="center"/>
    </xf>
    <xf numFmtId="164" fontId="2" fillId="0" borderId="12" xfId="0" applyNumberFormat="1" applyFont="1" applyBorder="1" applyAlignment="1">
      <alignment horizontal="center"/>
    </xf>
    <xf numFmtId="2" fontId="2" fillId="0" borderId="0" xfId="0" applyNumberFormat="1" applyFont="1" applyAlignment="1">
      <alignment horizontal="center"/>
    </xf>
    <xf numFmtId="2" fontId="2" fillId="0" borderId="0" xfId="0" quotePrefix="1" applyNumberFormat="1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0" borderId="0" xfId="0" applyFont="1"/>
    <xf numFmtId="0" fontId="0" fillId="0" borderId="8" xfId="0" applyBorder="1"/>
    <xf numFmtId="0" fontId="2" fillId="0" borderId="8" xfId="0" applyFont="1" applyBorder="1"/>
    <xf numFmtId="166" fontId="0" fillId="0" borderId="0" xfId="0" quotePrefix="1" applyNumberFormat="1" applyBorder="1" applyAlignment="1">
      <alignment horizontal="center"/>
    </xf>
    <xf numFmtId="166" fontId="0" fillId="0" borderId="8" xfId="0" applyNumberFormat="1" applyBorder="1" applyAlignment="1">
      <alignment horizontal="center"/>
    </xf>
    <xf numFmtId="166" fontId="0" fillId="0" borderId="8" xfId="0" quotePrefix="1" applyNumberFormat="1" applyBorder="1" applyAlignment="1">
      <alignment horizontal="center"/>
    </xf>
    <xf numFmtId="166" fontId="0" fillId="0" borderId="0" xfId="0" quotePrefix="1" applyNumberFormat="1" applyAlignment="1">
      <alignment horizontal="center"/>
    </xf>
    <xf numFmtId="166" fontId="2" fillId="0" borderId="0" xfId="0" quotePrefix="1" applyNumberFormat="1" applyFont="1" applyBorder="1" applyAlignment="1">
      <alignment horizontal="center"/>
    </xf>
    <xf numFmtId="166" fontId="2" fillId="0" borderId="8" xfId="0" quotePrefix="1" applyNumberFormat="1" applyFont="1" applyBorder="1" applyAlignment="1">
      <alignment horizontal="center"/>
    </xf>
    <xf numFmtId="14" fontId="0" fillId="0" borderId="8" xfId="0" applyNumberForma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168" fontId="0" fillId="0" borderId="8" xfId="0" applyNumberFormat="1" applyBorder="1" applyAlignment="1">
      <alignment horizontal="center"/>
    </xf>
    <xf numFmtId="1" fontId="0" fillId="0" borderId="0" xfId="0" applyNumberFormat="1" applyAlignment="1">
      <alignment horizontal="center"/>
    </xf>
    <xf numFmtId="1" fontId="0" fillId="0" borderId="9" xfId="0" applyNumberFormat="1" applyBorder="1" applyAlignment="1">
      <alignment horizontal="center"/>
    </xf>
    <xf numFmtId="1" fontId="0" fillId="0" borderId="10" xfId="0" applyNumberFormat="1" applyBorder="1" applyAlignment="1">
      <alignment horizontal="center"/>
    </xf>
    <xf numFmtId="164" fontId="2" fillId="0" borderId="11" xfId="0" quotePrefix="1" applyNumberFormat="1" applyFont="1" applyBorder="1" applyAlignment="1">
      <alignment horizontal="center"/>
    </xf>
    <xf numFmtId="164" fontId="0" fillId="0" borderId="11" xfId="0" quotePrefix="1" applyNumberFormat="1" applyBorder="1" applyAlignment="1">
      <alignment horizontal="center"/>
    </xf>
    <xf numFmtId="2" fontId="0" fillId="0" borderId="10" xfId="0" applyNumberFormat="1" applyBorder="1" applyAlignment="1">
      <alignment horizontal="center"/>
    </xf>
    <xf numFmtId="1" fontId="0" fillId="0" borderId="8" xfId="0" applyNumberFormat="1" applyBorder="1" applyAlignment="1">
      <alignment horizontal="center"/>
    </xf>
    <xf numFmtId="1" fontId="2" fillId="0" borderId="9" xfId="0" applyNumberFormat="1" applyFont="1" applyBorder="1" applyAlignment="1">
      <alignment horizontal="center"/>
    </xf>
    <xf numFmtId="1" fontId="0" fillId="0" borderId="0" xfId="0" applyNumberFormat="1" applyBorder="1" applyAlignment="1">
      <alignment horizontal="center"/>
    </xf>
    <xf numFmtId="0" fontId="0" fillId="0" borderId="8" xfId="0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8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2"/>
  <sheetViews>
    <sheetView tabSelected="1" workbookViewId="0">
      <selection activeCell="N2" sqref="N2"/>
    </sheetView>
  </sheetViews>
  <sheetFormatPr defaultRowHeight="12.75"/>
  <cols>
    <col min="1" max="1" width="18.28515625" style="1" customWidth="1"/>
    <col min="2" max="9" width="7.28515625" style="2" customWidth="1"/>
    <col min="10" max="10" width="8.140625" style="2" customWidth="1"/>
    <col min="11" max="11" width="7.28515625" style="2" customWidth="1"/>
    <col min="12" max="12" width="8.7109375" style="2" customWidth="1"/>
  </cols>
  <sheetData>
    <row r="1" spans="1:13">
      <c r="A1" s="66" t="s">
        <v>60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</row>
    <row r="2" spans="1:13" ht="13.5" thickBot="1">
      <c r="A2" s="67" t="s">
        <v>61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</row>
    <row r="3" spans="1:13" ht="13.5" thickTop="1">
      <c r="A3" s="28"/>
      <c r="B3" s="28"/>
      <c r="C3" s="28"/>
      <c r="D3" s="28"/>
      <c r="E3" s="28"/>
      <c r="F3" s="68" t="s">
        <v>42</v>
      </c>
      <c r="G3" s="68"/>
      <c r="H3" s="68"/>
      <c r="I3" s="68"/>
      <c r="J3" s="28"/>
      <c r="K3" s="14" t="s">
        <v>62</v>
      </c>
      <c r="L3" s="3"/>
    </row>
    <row r="4" spans="1:13" ht="14.25">
      <c r="A4" s="29" t="s">
        <v>63</v>
      </c>
      <c r="B4" s="30">
        <v>40695</v>
      </c>
      <c r="C4" s="30">
        <v>40723</v>
      </c>
      <c r="D4" s="30">
        <v>40751</v>
      </c>
      <c r="E4" s="31">
        <v>40799</v>
      </c>
      <c r="F4" s="28">
        <v>2011</v>
      </c>
      <c r="G4" s="28">
        <v>2010</v>
      </c>
      <c r="H4" s="26" t="s">
        <v>64</v>
      </c>
      <c r="I4" s="32">
        <v>2008</v>
      </c>
      <c r="J4" s="33" t="s">
        <v>77</v>
      </c>
      <c r="K4" s="34" t="s">
        <v>65</v>
      </c>
      <c r="L4" s="41" t="s">
        <v>120</v>
      </c>
      <c r="M4" s="41" t="s">
        <v>66</v>
      </c>
    </row>
    <row r="5" spans="1:13">
      <c r="A5" s="35" t="s">
        <v>67</v>
      </c>
      <c r="B5" s="69" t="s">
        <v>108</v>
      </c>
      <c r="C5" s="70"/>
      <c r="D5" s="70"/>
      <c r="E5" s="70"/>
      <c r="F5" s="70"/>
      <c r="G5" s="70"/>
      <c r="H5" s="70"/>
      <c r="I5" s="70"/>
      <c r="J5" s="70"/>
      <c r="K5" s="14" t="s">
        <v>68</v>
      </c>
      <c r="L5" s="36">
        <v>40808</v>
      </c>
      <c r="M5" s="36">
        <v>40441</v>
      </c>
    </row>
    <row r="6" spans="1:13">
      <c r="A6" s="1" t="s">
        <v>10</v>
      </c>
      <c r="B6" s="4">
        <v>1.675</v>
      </c>
      <c r="C6" s="4">
        <v>1.1631</v>
      </c>
      <c r="D6" s="4">
        <v>0.9214</v>
      </c>
      <c r="E6" s="4">
        <v>0.78939999999999999</v>
      </c>
      <c r="F6" s="4">
        <v>4.556</v>
      </c>
      <c r="G6" s="4">
        <v>6.7957000000000001</v>
      </c>
      <c r="H6" s="4">
        <v>5.2035</v>
      </c>
      <c r="I6" s="4">
        <v>1.9489000000000001</v>
      </c>
      <c r="J6" s="4">
        <v>18.5016</v>
      </c>
      <c r="K6" s="27">
        <f t="shared" ref="K6:K15" si="0">(J6/$J$17)*100</f>
        <v>110.35980148883372</v>
      </c>
      <c r="L6" s="27">
        <v>66.805999999999997</v>
      </c>
      <c r="M6" s="27">
        <v>94.96</v>
      </c>
    </row>
    <row r="7" spans="1:13">
      <c r="A7" s="1" t="s">
        <v>7</v>
      </c>
      <c r="B7" s="4">
        <v>1.365</v>
      </c>
      <c r="C7" s="4">
        <v>1.0492999999999999</v>
      </c>
      <c r="D7" s="4">
        <v>1.1487000000000001</v>
      </c>
      <c r="E7" s="4">
        <v>0.77880000000000005</v>
      </c>
      <c r="F7" s="4">
        <v>4.4016999999999999</v>
      </c>
      <c r="G7" s="4">
        <v>6.3472</v>
      </c>
      <c r="H7" s="4">
        <v>5.0168999999999997</v>
      </c>
      <c r="I7" s="4">
        <v>1.4753000000000001</v>
      </c>
      <c r="J7" s="4">
        <v>17.239100000000001</v>
      </c>
      <c r="K7" s="27">
        <f t="shared" si="0"/>
        <v>102.82914201183431</v>
      </c>
      <c r="L7" s="27">
        <v>66.665899999999993</v>
      </c>
      <c r="M7" s="27">
        <v>94.48</v>
      </c>
    </row>
    <row r="8" spans="1:13">
      <c r="A8" s="1" t="s">
        <v>11</v>
      </c>
      <c r="B8" s="4">
        <v>1.4575</v>
      </c>
      <c r="C8" s="4">
        <v>1.0163</v>
      </c>
      <c r="D8" s="4">
        <v>1.0378000000000001</v>
      </c>
      <c r="E8" s="4">
        <v>0.85719999999999996</v>
      </c>
      <c r="F8" s="4">
        <v>4.3602999999999996</v>
      </c>
      <c r="G8" s="4">
        <v>6.2874999999999996</v>
      </c>
      <c r="H8" s="4">
        <v>4.9615999999999998</v>
      </c>
      <c r="I8" s="4">
        <v>1.5656000000000001</v>
      </c>
      <c r="J8" s="4">
        <v>17.174099999999999</v>
      </c>
      <c r="K8" s="27">
        <f t="shared" si="0"/>
        <v>102.44142489024621</v>
      </c>
      <c r="L8" s="27">
        <v>54.405799999999999</v>
      </c>
      <c r="M8" s="27">
        <v>94.33</v>
      </c>
    </row>
    <row r="9" spans="1:13">
      <c r="A9" s="1" t="s">
        <v>12</v>
      </c>
      <c r="B9" s="4">
        <v>1.355</v>
      </c>
      <c r="C9" s="4">
        <v>1.0337000000000001</v>
      </c>
      <c r="D9" s="4">
        <v>1.111</v>
      </c>
      <c r="E9" s="4">
        <v>0.88190000000000002</v>
      </c>
      <c r="F9" s="4">
        <v>4.3823999999999996</v>
      </c>
      <c r="G9" s="4">
        <v>6.3291000000000004</v>
      </c>
      <c r="H9" s="4">
        <v>4.6626000000000003</v>
      </c>
      <c r="I9" s="4">
        <v>1.5652999999999999</v>
      </c>
      <c r="J9" s="4">
        <v>16.942</v>
      </c>
      <c r="K9" s="27">
        <f t="shared" si="0"/>
        <v>101.05697652223706</v>
      </c>
      <c r="L9" s="27">
        <v>64.412300000000002</v>
      </c>
      <c r="M9" s="27">
        <v>94.47</v>
      </c>
    </row>
    <row r="10" spans="1:13">
      <c r="A10" s="1" t="s">
        <v>14</v>
      </c>
      <c r="B10" s="4">
        <v>1.3125</v>
      </c>
      <c r="C10" s="4">
        <v>1.0803</v>
      </c>
      <c r="D10" s="4">
        <v>0.97</v>
      </c>
      <c r="E10" s="4">
        <v>0.93369999999999997</v>
      </c>
      <c r="F10" s="4">
        <v>4.4051</v>
      </c>
      <c r="G10" s="4">
        <v>5.9577999999999998</v>
      </c>
      <c r="H10" s="4">
        <v>4.8535000000000004</v>
      </c>
      <c r="I10" s="4">
        <v>1.6586000000000001</v>
      </c>
      <c r="J10" s="4">
        <v>16.874600000000001</v>
      </c>
      <c r="K10" s="27">
        <f t="shared" si="0"/>
        <v>100.65494369154419</v>
      </c>
      <c r="L10" s="27">
        <v>61.814300000000003</v>
      </c>
      <c r="M10" s="27">
        <v>94.99</v>
      </c>
    </row>
    <row r="11" spans="1:13">
      <c r="A11" s="1" t="s">
        <v>8</v>
      </c>
      <c r="B11" s="4">
        <v>1.3025</v>
      </c>
      <c r="C11" s="4">
        <v>1.0206999999999999</v>
      </c>
      <c r="D11" s="4">
        <v>1.1175999999999999</v>
      </c>
      <c r="E11" s="4">
        <v>0.81430000000000002</v>
      </c>
      <c r="F11" s="4">
        <v>4.1246999999999998</v>
      </c>
      <c r="G11" s="4">
        <v>5.9664999999999999</v>
      </c>
      <c r="H11" s="4">
        <v>4.8930999999999996</v>
      </c>
      <c r="I11" s="4">
        <v>1.8754</v>
      </c>
      <c r="J11" s="4">
        <v>16.861499999999999</v>
      </c>
      <c r="K11" s="27">
        <f t="shared" si="0"/>
        <v>100.57680377934719</v>
      </c>
      <c r="L11" s="27">
        <v>60.5045</v>
      </c>
      <c r="M11" s="27">
        <v>94.97</v>
      </c>
    </row>
    <row r="12" spans="1:13">
      <c r="A12" s="1" t="s">
        <v>9</v>
      </c>
      <c r="B12" s="4">
        <v>1.05</v>
      </c>
      <c r="C12" s="4">
        <v>1.0601</v>
      </c>
      <c r="D12" s="4">
        <v>1.1092</v>
      </c>
      <c r="E12" s="4">
        <v>0.84640000000000004</v>
      </c>
      <c r="F12" s="4">
        <v>4.1929999999999996</v>
      </c>
      <c r="G12" s="4">
        <v>6.3132999999999999</v>
      </c>
      <c r="H12" s="4">
        <v>4.8411999999999997</v>
      </c>
      <c r="I12" s="4">
        <v>1.421</v>
      </c>
      <c r="J12" s="4">
        <v>16.7681</v>
      </c>
      <c r="K12" s="27">
        <f t="shared" si="0"/>
        <v>100.01968410001909</v>
      </c>
      <c r="L12" s="27">
        <v>61.770099999999999</v>
      </c>
      <c r="M12" s="27">
        <v>95.57</v>
      </c>
    </row>
    <row r="13" spans="1:13">
      <c r="A13" s="1" t="s">
        <v>13</v>
      </c>
      <c r="B13" s="4">
        <v>1.405</v>
      </c>
      <c r="C13" s="4">
        <v>0.83299999999999996</v>
      </c>
      <c r="D13" s="4">
        <v>0.96870000000000001</v>
      </c>
      <c r="E13" s="4">
        <v>0.7742</v>
      </c>
      <c r="F13" s="4">
        <v>3.927</v>
      </c>
      <c r="G13" s="4">
        <v>6.2144000000000004</v>
      </c>
      <c r="H13" s="4">
        <v>4.8052000000000001</v>
      </c>
      <c r="I13" s="4">
        <v>1.569</v>
      </c>
      <c r="J13" s="4">
        <v>16.520900000000001</v>
      </c>
      <c r="K13" s="27">
        <f t="shared" si="0"/>
        <v>98.545166062225618</v>
      </c>
      <c r="L13" s="27">
        <v>50.9895</v>
      </c>
      <c r="M13" s="27">
        <v>93.47</v>
      </c>
    </row>
    <row r="14" spans="1:13">
      <c r="A14" s="1" t="s">
        <v>6</v>
      </c>
      <c r="B14" s="4">
        <v>1.42</v>
      </c>
      <c r="C14" s="4">
        <v>1.1331</v>
      </c>
      <c r="D14" s="4">
        <v>1.0677000000000001</v>
      </c>
      <c r="E14" s="4">
        <v>0.747</v>
      </c>
      <c r="F14" s="4">
        <v>4.3216999999999999</v>
      </c>
      <c r="G14" s="4">
        <v>5.9352</v>
      </c>
      <c r="H14" s="4">
        <v>4.6547999999999998</v>
      </c>
      <c r="I14" s="4">
        <v>1.5945</v>
      </c>
      <c r="J14" s="4">
        <v>16.5062</v>
      </c>
      <c r="K14" s="27">
        <f t="shared" si="0"/>
        <v>98.457482343958773</v>
      </c>
      <c r="L14" s="27">
        <v>66.7624</v>
      </c>
      <c r="M14" s="27">
        <v>95.23</v>
      </c>
    </row>
    <row r="15" spans="1:13">
      <c r="A15" s="1" t="s">
        <v>5</v>
      </c>
      <c r="B15" s="4">
        <v>1.3625</v>
      </c>
      <c r="C15" s="4">
        <v>0.69040000000000001</v>
      </c>
      <c r="D15" s="4">
        <v>0.68530000000000002</v>
      </c>
      <c r="E15" s="4">
        <v>0.78220000000000001</v>
      </c>
      <c r="F15" s="4">
        <v>3.4605999999999999</v>
      </c>
      <c r="G15" s="4">
        <v>4.9683000000000002</v>
      </c>
      <c r="H15" s="4">
        <v>4.5526</v>
      </c>
      <c r="I15" s="4">
        <v>1.2815000000000001</v>
      </c>
      <c r="J15" s="4">
        <v>14.2593</v>
      </c>
      <c r="K15" s="27">
        <f t="shared" si="0"/>
        <v>85.054996182477566</v>
      </c>
      <c r="L15" s="27">
        <v>44.619300000000003</v>
      </c>
      <c r="M15" s="27">
        <v>91.28</v>
      </c>
    </row>
    <row r="16" spans="1:13">
      <c r="B16" s="4"/>
      <c r="C16" s="4"/>
      <c r="D16" s="4"/>
      <c r="E16" s="4"/>
      <c r="F16" s="4"/>
      <c r="G16" s="4"/>
      <c r="H16" s="4"/>
      <c r="I16" s="4"/>
      <c r="J16" s="4"/>
      <c r="L16" s="27"/>
    </row>
    <row r="17" spans="1:12">
      <c r="A17" s="1" t="s">
        <v>57</v>
      </c>
      <c r="B17" s="4">
        <v>1.3705000000000001</v>
      </c>
      <c r="C17" s="4">
        <v>1.008</v>
      </c>
      <c r="D17" s="4">
        <v>1.0138</v>
      </c>
      <c r="E17" s="4">
        <v>0.82050000000000001</v>
      </c>
      <c r="F17" s="4">
        <v>4.2133000000000003</v>
      </c>
      <c r="G17" s="4">
        <v>6.1115000000000004</v>
      </c>
      <c r="H17" s="4">
        <v>4.8445</v>
      </c>
      <c r="I17" s="4">
        <v>1.5954999999999999</v>
      </c>
      <c r="J17" s="4">
        <v>16.764800000000001</v>
      </c>
      <c r="K17" s="43" t="s">
        <v>81</v>
      </c>
      <c r="L17" s="27">
        <v>59.875</v>
      </c>
    </row>
    <row r="18" spans="1:12">
      <c r="A18" s="1" t="s">
        <v>58</v>
      </c>
      <c r="B18" s="4">
        <v>0.3105</v>
      </c>
      <c r="C18" s="4">
        <v>0.27900000000000003</v>
      </c>
      <c r="D18" s="4">
        <v>0.17749999999999999</v>
      </c>
      <c r="E18" s="4">
        <v>0.26590000000000003</v>
      </c>
      <c r="F18" s="4">
        <v>0.70599999999999996</v>
      </c>
      <c r="G18" s="4">
        <v>0.66849999999999998</v>
      </c>
      <c r="H18" s="4">
        <v>0.25430000000000003</v>
      </c>
      <c r="I18" s="4">
        <v>0.33629999999999999</v>
      </c>
      <c r="J18" s="4">
        <v>1.2130000000000001</v>
      </c>
      <c r="K18" s="43" t="s">
        <v>81</v>
      </c>
      <c r="L18" s="4">
        <v>11.428100000000001</v>
      </c>
    </row>
    <row r="19" spans="1:12">
      <c r="A19" s="1" t="s">
        <v>78</v>
      </c>
      <c r="B19" s="4" t="s">
        <v>84</v>
      </c>
      <c r="C19" s="4" t="s">
        <v>85</v>
      </c>
      <c r="D19" s="4" t="s">
        <v>82</v>
      </c>
      <c r="E19" s="4" t="s">
        <v>86</v>
      </c>
      <c r="F19" s="4" t="s">
        <v>87</v>
      </c>
      <c r="G19" s="4">
        <v>0.02</v>
      </c>
      <c r="H19" s="4" t="s">
        <v>82</v>
      </c>
      <c r="I19" s="4" t="s">
        <v>83</v>
      </c>
      <c r="J19" s="4" t="s">
        <v>82</v>
      </c>
      <c r="K19" s="43" t="s">
        <v>81</v>
      </c>
      <c r="L19" s="4" t="s">
        <v>83</v>
      </c>
    </row>
    <row r="20" spans="1:12">
      <c r="A20" s="1" t="s">
        <v>59</v>
      </c>
      <c r="B20" s="44">
        <v>15.615600000000001</v>
      </c>
      <c r="C20" s="44">
        <v>19.040800000000001</v>
      </c>
      <c r="D20" s="44">
        <v>12.0497</v>
      </c>
      <c r="E20" s="44">
        <v>22.293700000000001</v>
      </c>
      <c r="F20" s="44">
        <v>11.528600000000001</v>
      </c>
      <c r="G20" s="44">
        <v>7.5259999999999998</v>
      </c>
      <c r="H20" s="44">
        <v>3.6111</v>
      </c>
      <c r="I20" s="44">
        <v>14.5009</v>
      </c>
      <c r="J20" s="44">
        <v>4.9779</v>
      </c>
      <c r="K20" s="60" t="s">
        <v>81</v>
      </c>
      <c r="L20" s="44">
        <v>13.1317</v>
      </c>
    </row>
    <row r="21" spans="1:12">
      <c r="A21" s="1" t="s">
        <v>79</v>
      </c>
      <c r="B21" s="47">
        <f>(B18/B17)*100</f>
        <v>22.655964976286025</v>
      </c>
      <c r="C21" s="47">
        <f t="shared" ref="C21:L21" si="1">(C18/C17)*100</f>
        <v>27.678571428571431</v>
      </c>
      <c r="D21" s="47">
        <f t="shared" si="1"/>
        <v>17.508384296705461</v>
      </c>
      <c r="E21" s="47">
        <f t="shared" si="1"/>
        <v>32.407068860450948</v>
      </c>
      <c r="F21" s="47">
        <f t="shared" si="1"/>
        <v>16.756461680867726</v>
      </c>
      <c r="G21" s="47">
        <f t="shared" si="1"/>
        <v>10.938394829419945</v>
      </c>
      <c r="H21" s="47">
        <f t="shared" si="1"/>
        <v>5.2492517287645795</v>
      </c>
      <c r="I21" s="47">
        <f t="shared" si="1"/>
        <v>21.078031964901285</v>
      </c>
      <c r="J21" s="47">
        <f t="shared" si="1"/>
        <v>7.2353979767131138</v>
      </c>
      <c r="K21" s="57" t="s">
        <v>81</v>
      </c>
      <c r="L21" s="47">
        <f t="shared" si="1"/>
        <v>19.08659707724426</v>
      </c>
    </row>
    <row r="22" spans="1:12">
      <c r="A22" s="29" t="s">
        <v>80</v>
      </c>
      <c r="B22" s="58">
        <f t="shared" ref="B22:L22" si="2">(B18/(MAX(B6:B15)-MIN(B6:B15)))*100</f>
        <v>49.68</v>
      </c>
      <c r="C22" s="58">
        <f t="shared" si="2"/>
        <v>59.022635921303156</v>
      </c>
      <c r="D22" s="58">
        <f t="shared" si="2"/>
        <v>38.303841173931801</v>
      </c>
      <c r="E22" s="58">
        <f t="shared" si="2"/>
        <v>142.42099625066956</v>
      </c>
      <c r="F22" s="58">
        <f t="shared" si="2"/>
        <v>64.451341975534035</v>
      </c>
      <c r="G22" s="58">
        <f t="shared" si="2"/>
        <v>36.582029112400136</v>
      </c>
      <c r="H22" s="58">
        <f t="shared" si="2"/>
        <v>39.068981410354894</v>
      </c>
      <c r="I22" s="58">
        <f t="shared" si="2"/>
        <v>50.38957147138148</v>
      </c>
      <c r="J22" s="58">
        <f t="shared" si="2"/>
        <v>28.592980222992249</v>
      </c>
      <c r="K22" s="59" t="s">
        <v>81</v>
      </c>
      <c r="L22" s="58">
        <f t="shared" si="2"/>
        <v>51.508786795692927</v>
      </c>
    </row>
    <row r="23" spans="1:12"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</row>
    <row r="24" spans="1:12">
      <c r="A24" s="1" t="s">
        <v>121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</row>
    <row r="25" spans="1:12">
      <c r="A25" s="1" t="s">
        <v>69</v>
      </c>
      <c r="C25" s="4"/>
      <c r="D25" s="4"/>
      <c r="E25" s="4"/>
      <c r="F25" s="4"/>
      <c r="G25" s="4"/>
      <c r="H25" s="4"/>
      <c r="I25" s="4"/>
      <c r="J25" s="4"/>
      <c r="K25" s="4"/>
      <c r="L25" s="4"/>
    </row>
    <row r="26" spans="1:12" ht="14.25">
      <c r="A26" s="37" t="s">
        <v>88</v>
      </c>
      <c r="B26" s="38"/>
    </row>
    <row r="27" spans="1:12">
      <c r="A27" s="38"/>
    </row>
    <row r="28" spans="1:12">
      <c r="A28" s="1" t="s">
        <v>71</v>
      </c>
      <c r="B28" s="40" t="s">
        <v>72</v>
      </c>
    </row>
    <row r="29" spans="1:12">
      <c r="A29" s="1" t="s">
        <v>73</v>
      </c>
      <c r="B29" s="40" t="s">
        <v>74</v>
      </c>
    </row>
    <row r="30" spans="1:12">
      <c r="A30" s="1" t="s">
        <v>75</v>
      </c>
      <c r="B30" s="39" t="s">
        <v>76</v>
      </c>
    </row>
    <row r="31" spans="1:12">
      <c r="A31" s="1" t="s">
        <v>92</v>
      </c>
      <c r="B31" s="39" t="s">
        <v>89</v>
      </c>
    </row>
    <row r="32" spans="1:12">
      <c r="A32" s="1" t="s">
        <v>90</v>
      </c>
      <c r="B32" s="39" t="s">
        <v>91</v>
      </c>
    </row>
  </sheetData>
  <mergeCells count="4">
    <mergeCell ref="A1:L1"/>
    <mergeCell ref="A2:L2"/>
    <mergeCell ref="F3:I3"/>
    <mergeCell ref="B5:J5"/>
  </mergeCells>
  <phoneticPr fontId="1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N35"/>
  <sheetViews>
    <sheetView workbookViewId="0">
      <selection activeCell="A4" sqref="A4"/>
    </sheetView>
  </sheetViews>
  <sheetFormatPr defaultRowHeight="12.75"/>
  <cols>
    <col min="1" max="1" width="18.7109375" style="1" customWidth="1"/>
    <col min="2" max="9" width="6.7109375" style="2" customWidth="1"/>
    <col min="10" max="10" width="8.140625" style="2" customWidth="1"/>
    <col min="11" max="11" width="7.85546875" style="2" customWidth="1"/>
    <col min="12" max="12" width="9.5703125" style="3" customWidth="1"/>
    <col min="13" max="14" width="7.85546875" style="3" customWidth="1"/>
  </cols>
  <sheetData>
    <row r="1" spans="1:14">
      <c r="A1" s="66" t="s">
        <v>93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</row>
    <row r="2" spans="1:14" ht="13.5" thickBot="1">
      <c r="A2" s="67" t="s">
        <v>61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</row>
    <row r="3" spans="1:14" ht="13.5" thickTop="1">
      <c r="A3" s="28"/>
      <c r="B3" s="28"/>
      <c r="C3" s="28"/>
      <c r="D3" s="28"/>
      <c r="E3" s="28"/>
      <c r="F3" s="68" t="s">
        <v>42</v>
      </c>
      <c r="G3" s="68"/>
      <c r="H3" s="68"/>
      <c r="I3" s="68"/>
      <c r="J3" s="28"/>
      <c r="K3" s="14" t="s">
        <v>62</v>
      </c>
      <c r="M3" s="71" t="s">
        <v>94</v>
      </c>
      <c r="N3" s="71"/>
    </row>
    <row r="4" spans="1:14" ht="14.25">
      <c r="A4" s="29" t="s">
        <v>63</v>
      </c>
      <c r="B4" s="30">
        <v>40695</v>
      </c>
      <c r="C4" s="30">
        <v>40723</v>
      </c>
      <c r="D4" s="30">
        <v>40751</v>
      </c>
      <c r="E4" s="31">
        <v>40799</v>
      </c>
      <c r="F4" s="28">
        <v>2011</v>
      </c>
      <c r="G4" s="28">
        <v>2010</v>
      </c>
      <c r="H4" s="26" t="s">
        <v>64</v>
      </c>
      <c r="I4" s="32">
        <v>2008</v>
      </c>
      <c r="J4" s="33" t="s">
        <v>77</v>
      </c>
      <c r="K4" s="34" t="s">
        <v>65</v>
      </c>
      <c r="L4" s="64" t="s">
        <v>122</v>
      </c>
      <c r="M4" s="30">
        <v>40723</v>
      </c>
      <c r="N4" s="30">
        <v>40751</v>
      </c>
    </row>
    <row r="5" spans="1:14">
      <c r="A5" s="35" t="s">
        <v>67</v>
      </c>
      <c r="B5" s="69" t="s">
        <v>108</v>
      </c>
      <c r="C5" s="69"/>
      <c r="D5" s="69"/>
      <c r="E5" s="69"/>
      <c r="F5" s="69"/>
      <c r="G5" s="69"/>
      <c r="H5" s="69"/>
      <c r="I5" s="69"/>
      <c r="J5" s="69"/>
      <c r="K5" s="45" t="s">
        <v>68</v>
      </c>
      <c r="L5" s="36">
        <v>40808</v>
      </c>
      <c r="M5"/>
      <c r="N5"/>
    </row>
    <row r="6" spans="1:14">
      <c r="A6" s="1" t="s">
        <v>0</v>
      </c>
      <c r="B6" s="4">
        <v>1.07</v>
      </c>
      <c r="C6" s="4">
        <v>1.2899</v>
      </c>
      <c r="D6" s="4">
        <v>1.1640999999999999</v>
      </c>
      <c r="E6" s="4">
        <v>0.80900000000000005</v>
      </c>
      <c r="F6" s="4">
        <v>4.4135999999999997</v>
      </c>
      <c r="G6" s="4">
        <v>5.6574999999999998</v>
      </c>
      <c r="H6" s="4">
        <v>3.8887</v>
      </c>
      <c r="I6" s="4">
        <v>0.96899999999999997</v>
      </c>
      <c r="J6" s="4">
        <v>15.0678</v>
      </c>
      <c r="K6" s="27">
        <f t="shared" ref="K6:K12" si="0">(J6/$J$16)*100</f>
        <v>107.86058397818135</v>
      </c>
      <c r="L6" s="27">
        <v>63.24</v>
      </c>
      <c r="M6" s="44">
        <v>2.25</v>
      </c>
      <c r="N6" s="44">
        <v>1.71</v>
      </c>
    </row>
    <row r="7" spans="1:14">
      <c r="A7" s="1" t="s">
        <v>1</v>
      </c>
      <c r="B7" s="4">
        <v>1.1399999999999999</v>
      </c>
      <c r="C7" s="4">
        <v>1.0055000000000001</v>
      </c>
      <c r="D7" s="4">
        <v>0.93600000000000005</v>
      </c>
      <c r="E7" s="4">
        <v>0.67900000000000005</v>
      </c>
      <c r="F7" s="4">
        <v>3.7164000000000001</v>
      </c>
      <c r="G7" s="4">
        <v>5.9874999999999998</v>
      </c>
      <c r="H7" s="4">
        <v>3.9651999999999998</v>
      </c>
      <c r="I7" s="4">
        <v>1.2130000000000001</v>
      </c>
      <c r="J7" s="4">
        <v>14.8878</v>
      </c>
      <c r="K7" s="27">
        <f t="shared" si="0"/>
        <v>106.57208100388699</v>
      </c>
      <c r="L7" s="27">
        <v>56.5</v>
      </c>
      <c r="M7" s="44">
        <v>2</v>
      </c>
      <c r="N7" s="44">
        <v>1.97</v>
      </c>
    </row>
    <row r="8" spans="1:14">
      <c r="A8" s="1" t="s">
        <v>4</v>
      </c>
      <c r="B8" s="4">
        <v>1.0625</v>
      </c>
      <c r="C8" s="4">
        <v>1.139</v>
      </c>
      <c r="D8" s="4">
        <v>1.0860000000000001</v>
      </c>
      <c r="E8" s="4">
        <v>0.71540000000000004</v>
      </c>
      <c r="F8" s="4">
        <v>3.9849000000000001</v>
      </c>
      <c r="G8" s="4">
        <v>5.8150000000000004</v>
      </c>
      <c r="H8" s="4">
        <v>3.8403999999999998</v>
      </c>
      <c r="I8" s="4">
        <v>0.98470000000000002</v>
      </c>
      <c r="J8" s="4">
        <v>14.772600000000001</v>
      </c>
      <c r="K8" s="27">
        <f t="shared" si="0"/>
        <v>105.7474391003386</v>
      </c>
      <c r="L8" s="27">
        <v>62.16</v>
      </c>
      <c r="M8" s="44">
        <v>1.75</v>
      </c>
      <c r="N8" s="44">
        <v>1.8</v>
      </c>
    </row>
    <row r="9" spans="1:14">
      <c r="A9" s="1" t="s">
        <v>2</v>
      </c>
      <c r="B9" s="4">
        <v>1.0725</v>
      </c>
      <c r="C9" s="4">
        <v>1.2001999999999999</v>
      </c>
      <c r="D9" s="4">
        <v>1.2181999999999999</v>
      </c>
      <c r="E9" s="4">
        <v>0.67879999999999996</v>
      </c>
      <c r="F9" s="4">
        <v>4.1273999999999997</v>
      </c>
      <c r="G9" s="4">
        <v>5.4524999999999997</v>
      </c>
      <c r="H9" s="4">
        <v>3.6297999999999999</v>
      </c>
      <c r="I9" s="4">
        <v>0.86990000000000001</v>
      </c>
      <c r="J9" s="4">
        <v>14.1319</v>
      </c>
      <c r="K9" s="27">
        <f t="shared" si="0"/>
        <v>101.16108434683638</v>
      </c>
      <c r="L9" s="27">
        <v>58.96</v>
      </c>
      <c r="M9" s="44">
        <v>2.25</v>
      </c>
      <c r="N9" s="44">
        <v>1.79</v>
      </c>
    </row>
    <row r="10" spans="1:14">
      <c r="A10" s="1" t="s">
        <v>102</v>
      </c>
      <c r="B10" s="4">
        <v>0.92</v>
      </c>
      <c r="C10" s="4">
        <v>0.85060000000000002</v>
      </c>
      <c r="D10" s="4">
        <v>0.70730000000000004</v>
      </c>
      <c r="E10" s="4">
        <v>0.49559999999999998</v>
      </c>
      <c r="F10" s="4">
        <v>3.0318999999999998</v>
      </c>
      <c r="G10" s="4">
        <v>5.6074999999999999</v>
      </c>
      <c r="H10" s="4">
        <v>3.6417000000000002</v>
      </c>
      <c r="I10" s="4">
        <v>0.92469999999999997</v>
      </c>
      <c r="J10" s="4">
        <v>13.1967</v>
      </c>
      <c r="K10" s="27">
        <f t="shared" si="0"/>
        <v>94.466595560391426</v>
      </c>
      <c r="L10" s="27">
        <v>41.94</v>
      </c>
      <c r="M10" s="44">
        <v>4</v>
      </c>
      <c r="N10" s="44">
        <v>3.85</v>
      </c>
    </row>
    <row r="11" spans="1:14">
      <c r="A11" s="1" t="s">
        <v>100</v>
      </c>
      <c r="B11" s="4">
        <v>0.99250000000000005</v>
      </c>
      <c r="C11" s="4">
        <v>0.86939999999999995</v>
      </c>
      <c r="D11" s="4">
        <v>0.84230000000000005</v>
      </c>
      <c r="E11" s="4">
        <v>0.67900000000000005</v>
      </c>
      <c r="F11" s="4">
        <v>3.3450000000000002</v>
      </c>
      <c r="G11" s="4">
        <v>5.2925000000000004</v>
      </c>
      <c r="H11" s="4">
        <v>3.4302999999999999</v>
      </c>
      <c r="I11" s="4">
        <v>0.7893</v>
      </c>
      <c r="J11" s="4">
        <v>12.8378</v>
      </c>
      <c r="K11" s="27">
        <f t="shared" si="0"/>
        <v>91.897463796645596</v>
      </c>
      <c r="L11" s="27">
        <v>49.31</v>
      </c>
      <c r="M11" s="44">
        <v>4</v>
      </c>
      <c r="N11" s="44">
        <v>4.0599999999999996</v>
      </c>
    </row>
    <row r="12" spans="1:14">
      <c r="A12" s="1" t="s">
        <v>101</v>
      </c>
      <c r="B12" s="4">
        <v>1.0325</v>
      </c>
      <c r="C12" s="4">
        <v>0.71360000000000001</v>
      </c>
      <c r="D12" s="4">
        <v>0.55720000000000003</v>
      </c>
      <c r="E12" s="4">
        <v>0.33110000000000001</v>
      </c>
      <c r="F12" s="4">
        <v>2.5659999999999998</v>
      </c>
      <c r="G12" s="4">
        <v>4.3449999999999998</v>
      </c>
      <c r="H12" s="4">
        <v>3.2105000000000001</v>
      </c>
      <c r="I12" s="4">
        <v>0.99150000000000005</v>
      </c>
      <c r="J12" s="4">
        <v>10.844799999999999</v>
      </c>
      <c r="K12" s="27">
        <f t="shared" si="0"/>
        <v>77.630872531264089</v>
      </c>
      <c r="L12" s="27">
        <v>39.78</v>
      </c>
      <c r="M12" s="44">
        <v>3.75</v>
      </c>
      <c r="N12" s="44">
        <v>4.0599999999999996</v>
      </c>
    </row>
    <row r="13" spans="1:14">
      <c r="A13" s="35" t="s">
        <v>95</v>
      </c>
      <c r="B13" s="4"/>
      <c r="C13" s="4"/>
      <c r="D13" s="4"/>
      <c r="E13" s="4"/>
      <c r="F13" s="4"/>
      <c r="G13" s="4"/>
      <c r="H13" s="4"/>
      <c r="I13" s="4"/>
      <c r="J13" s="4"/>
      <c r="K13" s="27"/>
      <c r="L13" s="27"/>
      <c r="M13" s="44"/>
      <c r="N13" s="44"/>
    </row>
    <row r="14" spans="1:14">
      <c r="A14" s="1" t="s">
        <v>3</v>
      </c>
      <c r="B14" s="4">
        <v>1.2450000000000001</v>
      </c>
      <c r="C14" s="4">
        <v>1.3816999999999999</v>
      </c>
      <c r="D14" s="4">
        <v>1.1887000000000001</v>
      </c>
      <c r="E14" s="4">
        <v>0.91459999999999997</v>
      </c>
      <c r="F14" s="4">
        <v>4.8197999999999999</v>
      </c>
      <c r="G14" s="4">
        <v>5.9649999999999999</v>
      </c>
      <c r="H14" s="4">
        <v>4.0860000000000003</v>
      </c>
      <c r="I14" s="4">
        <v>1.2003999999999999</v>
      </c>
      <c r="J14" s="4">
        <v>16.0181</v>
      </c>
      <c r="K14" s="27">
        <f>(J14/$J$16)*100</f>
        <v>114.66316384746989</v>
      </c>
      <c r="L14" s="27">
        <v>58.1</v>
      </c>
      <c r="M14" s="44">
        <v>1.5</v>
      </c>
      <c r="N14" s="44">
        <v>1.5</v>
      </c>
    </row>
    <row r="15" spans="1:14"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</row>
    <row r="16" spans="1:14">
      <c r="A16" s="1" t="s">
        <v>57</v>
      </c>
      <c r="B16" s="4">
        <v>1.0669</v>
      </c>
      <c r="C16" s="4">
        <v>1.0563</v>
      </c>
      <c r="D16" s="4">
        <v>0.96250000000000002</v>
      </c>
      <c r="E16" s="4">
        <v>0.66279999999999994</v>
      </c>
      <c r="F16" s="4">
        <v>3.7505999999999999</v>
      </c>
      <c r="G16" s="4">
        <v>5.5152999999999999</v>
      </c>
      <c r="H16" s="4">
        <v>3.7115999999999998</v>
      </c>
      <c r="I16" s="4">
        <v>0.99280000000000002</v>
      </c>
      <c r="J16" s="4">
        <v>13.9697</v>
      </c>
      <c r="K16" s="42" t="s">
        <v>81</v>
      </c>
      <c r="L16" s="27">
        <v>53.75</v>
      </c>
      <c r="M16" s="4">
        <v>2.69</v>
      </c>
      <c r="N16" s="4">
        <v>2.59</v>
      </c>
    </row>
    <row r="17" spans="1:14">
      <c r="A17" s="1" t="s">
        <v>58</v>
      </c>
      <c r="B17" s="4">
        <v>0.23649999999999999</v>
      </c>
      <c r="C17" s="4">
        <v>0.21079999999999999</v>
      </c>
      <c r="D17" s="4">
        <v>0.25869999999999999</v>
      </c>
      <c r="E17" s="4">
        <v>0.19750000000000001</v>
      </c>
      <c r="F17" s="4">
        <v>0.39329999999999998</v>
      </c>
      <c r="G17" s="4">
        <v>0.57399999999999995</v>
      </c>
      <c r="H17" s="4">
        <v>0.30399999999999999</v>
      </c>
      <c r="I17" s="4">
        <v>0.25490000000000002</v>
      </c>
      <c r="J17" s="4">
        <v>0.94369999999999998</v>
      </c>
      <c r="K17" s="42" t="s">
        <v>81</v>
      </c>
      <c r="L17" s="4">
        <v>10.35</v>
      </c>
      <c r="M17" s="4">
        <v>0.76</v>
      </c>
      <c r="N17" s="4">
        <v>0.52</v>
      </c>
    </row>
    <row r="18" spans="1:14">
      <c r="A18" s="1" t="s">
        <v>78</v>
      </c>
      <c r="B18" s="4" t="s">
        <v>118</v>
      </c>
      <c r="C18" s="4" t="s">
        <v>96</v>
      </c>
      <c r="D18" s="4" t="s">
        <v>96</v>
      </c>
      <c r="E18" s="4" t="s">
        <v>82</v>
      </c>
      <c r="F18" s="4" t="s">
        <v>96</v>
      </c>
      <c r="G18" s="4" t="s">
        <v>82</v>
      </c>
      <c r="H18" s="4" t="s">
        <v>82</v>
      </c>
      <c r="I18" s="4" t="s">
        <v>119</v>
      </c>
      <c r="J18" s="4" t="s">
        <v>96</v>
      </c>
      <c r="K18" s="42" t="s">
        <v>81</v>
      </c>
      <c r="L18" s="4" t="s">
        <v>82</v>
      </c>
      <c r="M18" s="4" t="s">
        <v>96</v>
      </c>
      <c r="N18" s="4" t="s">
        <v>96</v>
      </c>
    </row>
    <row r="19" spans="1:14">
      <c r="A19" s="1" t="s">
        <v>59</v>
      </c>
      <c r="B19" s="44">
        <v>15.075799999999999</v>
      </c>
      <c r="C19" s="44">
        <v>13.5276</v>
      </c>
      <c r="D19" s="44">
        <v>18.2256</v>
      </c>
      <c r="E19" s="44">
        <v>20.205200000000001</v>
      </c>
      <c r="F19" s="44">
        <v>7.1087999999999996</v>
      </c>
      <c r="G19" s="44">
        <v>7.0770999999999997</v>
      </c>
      <c r="H19" s="44">
        <v>5.5534999999999997</v>
      </c>
      <c r="I19" s="44">
        <v>17.4087</v>
      </c>
      <c r="J19" s="44">
        <v>4.5796999999999999</v>
      </c>
      <c r="K19" s="57" t="s">
        <v>81</v>
      </c>
      <c r="L19" s="44">
        <v>13.05</v>
      </c>
      <c r="M19" s="44">
        <v>19.260000000000002</v>
      </c>
      <c r="N19" s="44">
        <v>13.56</v>
      </c>
    </row>
    <row r="20" spans="1:14">
      <c r="A20" s="1" t="s">
        <v>79</v>
      </c>
      <c r="B20" s="47">
        <f t="shared" ref="B20:J20" si="1">(B17/B16)*100</f>
        <v>22.167025963070579</v>
      </c>
      <c r="C20" s="47">
        <f t="shared" si="1"/>
        <v>19.956451765596896</v>
      </c>
      <c r="D20" s="47">
        <f t="shared" si="1"/>
        <v>26.877922077922079</v>
      </c>
      <c r="E20" s="47">
        <f t="shared" si="1"/>
        <v>29.7978273989137</v>
      </c>
      <c r="F20" s="47">
        <f t="shared" si="1"/>
        <v>10.486322188449847</v>
      </c>
      <c r="G20" s="47">
        <f t="shared" si="1"/>
        <v>10.407412108135549</v>
      </c>
      <c r="H20" s="47">
        <f t="shared" si="1"/>
        <v>8.1905377734669695</v>
      </c>
      <c r="I20" s="47">
        <f t="shared" si="1"/>
        <v>25.67485898468977</v>
      </c>
      <c r="J20" s="47">
        <f t="shared" si="1"/>
        <v>6.7553347602310714</v>
      </c>
      <c r="K20" s="57" t="s">
        <v>81</v>
      </c>
      <c r="L20" s="47">
        <f>(L17/L16)*100</f>
        <v>19.255813953488371</v>
      </c>
      <c r="M20" s="47">
        <f>(M17/M16)*100</f>
        <v>28.25278810408922</v>
      </c>
      <c r="N20" s="47">
        <f>(N17/N16)*100</f>
        <v>20.07722007722008</v>
      </c>
    </row>
    <row r="21" spans="1:14">
      <c r="A21" s="29" t="s">
        <v>80</v>
      </c>
      <c r="B21" s="58">
        <f t="shared" ref="B21:J21" si="2">(B16/(MAX(B6:B12)-MIN(B6:B12)))*100</f>
        <v>484.95454545454572</v>
      </c>
      <c r="C21" s="58">
        <f t="shared" si="2"/>
        <v>183.28995314940136</v>
      </c>
      <c r="D21" s="58">
        <f t="shared" si="2"/>
        <v>145.61270801815434</v>
      </c>
      <c r="E21" s="58">
        <f t="shared" si="2"/>
        <v>138.69010253191041</v>
      </c>
      <c r="F21" s="58">
        <f t="shared" si="2"/>
        <v>202.99848452045896</v>
      </c>
      <c r="G21" s="58">
        <f t="shared" si="2"/>
        <v>335.78691019786908</v>
      </c>
      <c r="H21" s="58">
        <f t="shared" si="2"/>
        <v>491.79806545647295</v>
      </c>
      <c r="I21" s="58">
        <f t="shared" si="2"/>
        <v>234.31673353788054</v>
      </c>
      <c r="J21" s="58">
        <f t="shared" si="2"/>
        <v>330.8003788775751</v>
      </c>
      <c r="K21" s="59" t="s">
        <v>81</v>
      </c>
      <c r="L21" s="58">
        <f>(L16/(MAX(L6:L12)-MIN(L6:L12)))*100</f>
        <v>229.11338448422845</v>
      </c>
      <c r="M21" s="58">
        <f>(M16/(MAX(M6:M12)-MIN(M6:M12)))*100</f>
        <v>119.55555555555554</v>
      </c>
      <c r="N21" s="58">
        <f>(N16/(MAX(N6:N12)-MIN(N6:N12)))*100</f>
        <v>110.21276595744682</v>
      </c>
    </row>
    <row r="22" spans="1:14" ht="5.25" customHeight="1"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</row>
    <row r="23" spans="1:14">
      <c r="A23" s="46" t="s">
        <v>97</v>
      </c>
      <c r="B23" s="47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</row>
    <row r="24" spans="1:14">
      <c r="A24" s="37" t="s">
        <v>98</v>
      </c>
      <c r="B24" s="47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</row>
    <row r="25" spans="1:14" ht="14.25">
      <c r="A25" s="37" t="s">
        <v>88</v>
      </c>
      <c r="B25" s="47"/>
    </row>
    <row r="26" spans="1:14" ht="14.25">
      <c r="A26" s="37" t="s">
        <v>123</v>
      </c>
      <c r="B26" s="47"/>
    </row>
    <row r="28" spans="1:14">
      <c r="A28" s="1" t="s">
        <v>70</v>
      </c>
    </row>
    <row r="29" spans="1:14">
      <c r="A29" s="1" t="s">
        <v>69</v>
      </c>
      <c r="B29" s="38"/>
    </row>
    <row r="30" spans="1:14">
      <c r="B30" s="38"/>
    </row>
    <row r="31" spans="1:14">
      <c r="A31" s="1" t="s">
        <v>71</v>
      </c>
      <c r="B31" s="40" t="s">
        <v>72</v>
      </c>
    </row>
    <row r="32" spans="1:14">
      <c r="A32" s="1" t="s">
        <v>73</v>
      </c>
      <c r="B32" s="40" t="s">
        <v>74</v>
      </c>
    </row>
    <row r="33" spans="1:2">
      <c r="A33" s="1" t="s">
        <v>75</v>
      </c>
      <c r="B33" s="39" t="s">
        <v>76</v>
      </c>
    </row>
    <row r="34" spans="1:2">
      <c r="A34" s="1" t="s">
        <v>92</v>
      </c>
      <c r="B34" s="39" t="s">
        <v>89</v>
      </c>
    </row>
    <row r="35" spans="1:2">
      <c r="A35" s="37" t="s">
        <v>90</v>
      </c>
      <c r="B35" s="48" t="s">
        <v>99</v>
      </c>
    </row>
  </sheetData>
  <mergeCells count="5">
    <mergeCell ref="A1:N1"/>
    <mergeCell ref="A2:N2"/>
    <mergeCell ref="F3:I3"/>
    <mergeCell ref="M3:N3"/>
    <mergeCell ref="B5:J5"/>
  </mergeCells>
  <phoneticPr fontId="1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K42"/>
  <sheetViews>
    <sheetView workbookViewId="0">
      <selection activeCell="A4" sqref="A4"/>
    </sheetView>
  </sheetViews>
  <sheetFormatPr defaultRowHeight="12.75"/>
  <cols>
    <col min="1" max="1" width="18.28515625" style="1" customWidth="1"/>
    <col min="2" max="10" width="8.140625" style="2" customWidth="1"/>
    <col min="11" max="11" width="8.140625" style="3" customWidth="1"/>
  </cols>
  <sheetData>
    <row r="1" spans="1:11">
      <c r="A1" s="74" t="s">
        <v>60</v>
      </c>
      <c r="B1" s="74"/>
      <c r="C1" s="74"/>
      <c r="D1" s="74"/>
      <c r="E1" s="74"/>
      <c r="F1" s="74"/>
      <c r="G1" s="74"/>
      <c r="H1" s="74"/>
      <c r="I1" s="74"/>
      <c r="J1" s="74"/>
      <c r="K1" s="74"/>
    </row>
    <row r="2" spans="1:11" ht="13.5" thickBot="1">
      <c r="A2" s="73" t="s">
        <v>103</v>
      </c>
      <c r="B2" s="73"/>
      <c r="C2" s="73"/>
      <c r="D2" s="73"/>
      <c r="E2" s="73"/>
      <c r="F2" s="73"/>
      <c r="G2" s="73"/>
      <c r="H2" s="73"/>
      <c r="I2" s="73"/>
      <c r="J2" s="73"/>
      <c r="K2" s="73"/>
    </row>
    <row r="3" spans="1:11" ht="13.5" thickTop="1">
      <c r="A3" s="28"/>
      <c r="B3" s="28"/>
      <c r="C3" s="28"/>
      <c r="F3" s="72" t="s">
        <v>42</v>
      </c>
      <c r="G3" s="72"/>
      <c r="H3" s="72"/>
      <c r="J3" s="14" t="s">
        <v>62</v>
      </c>
      <c r="K3" s="4" t="s">
        <v>66</v>
      </c>
    </row>
    <row r="4" spans="1:11">
      <c r="A4" s="29" t="s">
        <v>63</v>
      </c>
      <c r="B4" s="30">
        <v>40703</v>
      </c>
      <c r="C4" s="30">
        <v>40732</v>
      </c>
      <c r="D4" s="49">
        <v>40759</v>
      </c>
      <c r="E4" s="49">
        <v>40800</v>
      </c>
      <c r="F4" s="32">
        <v>2011</v>
      </c>
      <c r="G4" s="32">
        <v>2010</v>
      </c>
      <c r="H4" s="32">
        <v>2009</v>
      </c>
      <c r="I4" s="50" t="s">
        <v>107</v>
      </c>
      <c r="J4" s="34" t="s">
        <v>65</v>
      </c>
      <c r="K4" s="65">
        <v>40814</v>
      </c>
    </row>
    <row r="5" spans="1:11">
      <c r="A5" s="35" t="s">
        <v>67</v>
      </c>
      <c r="B5" s="70" t="s">
        <v>104</v>
      </c>
      <c r="C5" s="70"/>
      <c r="D5" s="70"/>
      <c r="E5" s="70"/>
      <c r="F5" s="70"/>
      <c r="G5" s="70"/>
      <c r="H5" s="70"/>
      <c r="I5" s="70"/>
      <c r="J5" s="14" t="s">
        <v>68</v>
      </c>
      <c r="K5" s="14"/>
    </row>
    <row r="6" spans="1:11">
      <c r="A6" s="1" t="s">
        <v>17</v>
      </c>
      <c r="B6" s="4">
        <v>3.3889999999999998</v>
      </c>
      <c r="C6" s="4">
        <v>2.2126000000000001</v>
      </c>
      <c r="D6" s="4">
        <v>2.0335000000000001</v>
      </c>
      <c r="E6" s="4">
        <v>1.7728999999999999</v>
      </c>
      <c r="F6" s="4">
        <v>9.4084000000000003</v>
      </c>
      <c r="G6" s="4">
        <v>9.0150000000000006</v>
      </c>
      <c r="H6" s="4">
        <v>2.9796999999999998</v>
      </c>
      <c r="I6" s="4">
        <v>21.403500000000001</v>
      </c>
      <c r="J6" s="27">
        <f>(I6/$I$26)*100</f>
        <v>108.29757736444779</v>
      </c>
      <c r="K6" s="27">
        <v>92.4</v>
      </c>
    </row>
    <row r="7" spans="1:11">
      <c r="A7" s="1" t="s">
        <v>21</v>
      </c>
      <c r="B7" s="4">
        <v>3.3517999999999999</v>
      </c>
      <c r="C7" s="4">
        <v>2.1061000000000001</v>
      </c>
      <c r="D7" s="4">
        <v>1.9301999999999999</v>
      </c>
      <c r="E7" s="4">
        <v>1.5713999999999999</v>
      </c>
      <c r="F7" s="4">
        <v>8.9540000000000006</v>
      </c>
      <c r="G7" s="4">
        <v>8.4742999999999995</v>
      </c>
      <c r="H7" s="4">
        <v>3.0354000000000001</v>
      </c>
      <c r="I7" s="4">
        <v>20.464500000000001</v>
      </c>
      <c r="J7" s="27">
        <f t="shared" ref="J7:J24" si="0">(I7/$I$26)*100</f>
        <v>103.54641866866361</v>
      </c>
      <c r="K7" s="27">
        <v>91.42</v>
      </c>
    </row>
    <row r="8" spans="1:11">
      <c r="A8" s="1" t="s">
        <v>10</v>
      </c>
      <c r="B8" s="4">
        <v>3.3906999999999998</v>
      </c>
      <c r="C8" s="4">
        <v>2.1356000000000002</v>
      </c>
      <c r="D8" s="4">
        <v>1.9670000000000001</v>
      </c>
      <c r="E8" s="4">
        <v>1.5189999999999999</v>
      </c>
      <c r="F8" s="4">
        <v>9.0130999999999997</v>
      </c>
      <c r="G8" s="4">
        <v>8.4031000000000002</v>
      </c>
      <c r="H8" s="4">
        <v>2.8233000000000001</v>
      </c>
      <c r="I8" s="4">
        <v>20.238199999999999</v>
      </c>
      <c r="J8" s="27">
        <f t="shared" si="0"/>
        <v>102.4013843631727</v>
      </c>
      <c r="K8" s="27">
        <v>93.81</v>
      </c>
    </row>
    <row r="9" spans="1:11">
      <c r="A9" s="1" t="s">
        <v>20</v>
      </c>
      <c r="B9" s="4">
        <v>2.9756</v>
      </c>
      <c r="C9" s="4">
        <v>2.1429</v>
      </c>
      <c r="D9" s="4">
        <v>1.9525999999999999</v>
      </c>
      <c r="E9" s="4">
        <v>1.6460999999999999</v>
      </c>
      <c r="F9" s="4">
        <v>8.7178000000000004</v>
      </c>
      <c r="G9" s="4">
        <v>8.5274000000000001</v>
      </c>
      <c r="H9" s="4">
        <v>2.9723999999999999</v>
      </c>
      <c r="I9" s="4">
        <v>20.221299999999999</v>
      </c>
      <c r="J9" s="27">
        <f t="shared" si="0"/>
        <v>102.31587362626242</v>
      </c>
      <c r="K9" s="27">
        <v>93.6</v>
      </c>
    </row>
    <row r="10" spans="1:11">
      <c r="A10" s="1" t="s">
        <v>11</v>
      </c>
      <c r="B10" s="4">
        <v>3.1288999999999998</v>
      </c>
      <c r="C10" s="4">
        <v>2.1120999999999999</v>
      </c>
      <c r="D10" s="4">
        <v>2.0768</v>
      </c>
      <c r="E10" s="4">
        <v>1.6395</v>
      </c>
      <c r="F10" s="4">
        <v>8.9596</v>
      </c>
      <c r="G10" s="4">
        <v>8.4688999999999997</v>
      </c>
      <c r="H10" s="4">
        <v>2.7679</v>
      </c>
      <c r="I10" s="4">
        <v>20.1983</v>
      </c>
      <c r="J10" s="27">
        <f t="shared" si="0"/>
        <v>102.19949806715375</v>
      </c>
      <c r="K10" s="27">
        <v>94.72</v>
      </c>
    </row>
    <row r="11" spans="1:11">
      <c r="A11" s="1" t="s">
        <v>24</v>
      </c>
      <c r="B11" s="4">
        <v>3.2974999999999999</v>
      </c>
      <c r="C11" s="4">
        <v>2.1272000000000002</v>
      </c>
      <c r="D11" s="4">
        <v>1.9710000000000001</v>
      </c>
      <c r="E11" s="4">
        <v>1.6143000000000001</v>
      </c>
      <c r="F11" s="4">
        <v>9.0130999999999997</v>
      </c>
      <c r="G11" s="4">
        <v>8.3231000000000002</v>
      </c>
      <c r="H11" s="4">
        <v>2.8589000000000002</v>
      </c>
      <c r="I11" s="4">
        <v>20.194600000000001</v>
      </c>
      <c r="J11" s="27">
        <f t="shared" si="0"/>
        <v>102.18077678155801</v>
      </c>
      <c r="K11" s="27">
        <v>93.31</v>
      </c>
    </row>
    <row r="12" spans="1:11">
      <c r="A12" s="1" t="s">
        <v>15</v>
      </c>
      <c r="B12" s="4">
        <v>3.1745000000000001</v>
      </c>
      <c r="C12" s="4">
        <v>2.1528999999999998</v>
      </c>
      <c r="D12" s="4">
        <v>1.8962000000000001</v>
      </c>
      <c r="E12" s="4">
        <v>1.4248000000000001</v>
      </c>
      <c r="F12" s="4">
        <v>8.6504999999999992</v>
      </c>
      <c r="G12" s="4">
        <v>8.2640999999999991</v>
      </c>
      <c r="H12" s="4">
        <v>2.8271999999999999</v>
      </c>
      <c r="I12" s="4">
        <v>19.743400000000001</v>
      </c>
      <c r="J12" s="27">
        <f t="shared" si="0"/>
        <v>99.897791900261097</v>
      </c>
      <c r="K12" s="27">
        <v>92.3</v>
      </c>
    </row>
    <row r="13" spans="1:11">
      <c r="A13" s="1" t="s">
        <v>7</v>
      </c>
      <c r="B13" s="4">
        <v>2.7273999999999998</v>
      </c>
      <c r="C13" s="4">
        <v>2.2147000000000001</v>
      </c>
      <c r="D13" s="4">
        <v>1.9885999999999999</v>
      </c>
      <c r="E13" s="4">
        <v>1.5753999999999999</v>
      </c>
      <c r="F13" s="4">
        <v>8.4993999999999996</v>
      </c>
      <c r="G13" s="4">
        <v>8.3842999999999996</v>
      </c>
      <c r="H13" s="4">
        <v>2.8538999999999999</v>
      </c>
      <c r="I13" s="4">
        <v>19.735399999999998</v>
      </c>
      <c r="J13" s="27">
        <f t="shared" si="0"/>
        <v>99.857313444918944</v>
      </c>
      <c r="K13" s="27">
        <v>94.76</v>
      </c>
    </row>
    <row r="14" spans="1:11">
      <c r="A14" s="1" t="s">
        <v>19</v>
      </c>
      <c r="B14" s="4">
        <v>3.1669999999999998</v>
      </c>
      <c r="C14" s="4">
        <v>2.1879</v>
      </c>
      <c r="D14" s="4">
        <v>1.9495</v>
      </c>
      <c r="E14" s="4">
        <v>1.5954999999999999</v>
      </c>
      <c r="F14" s="4">
        <v>8.9009999999999998</v>
      </c>
      <c r="G14" s="4">
        <v>8.1578999999999997</v>
      </c>
      <c r="H14" s="4">
        <v>2.6421999999999999</v>
      </c>
      <c r="I14" s="4">
        <v>19.702300000000001</v>
      </c>
      <c r="J14" s="27">
        <f t="shared" si="0"/>
        <v>99.689833835940817</v>
      </c>
      <c r="K14" s="27">
        <v>88.58</v>
      </c>
    </row>
    <row r="15" spans="1:11">
      <c r="A15" s="1" t="s">
        <v>16</v>
      </c>
      <c r="B15" s="4">
        <v>3.2210000000000001</v>
      </c>
      <c r="C15" s="4">
        <v>2.1339000000000001</v>
      </c>
      <c r="D15" s="4">
        <v>1.9152</v>
      </c>
      <c r="E15" s="4">
        <v>1.3980999999999999</v>
      </c>
      <c r="F15" s="4">
        <v>8.6669</v>
      </c>
      <c r="G15" s="4">
        <v>8.0925999999999991</v>
      </c>
      <c r="H15" s="4">
        <v>2.8458999999999999</v>
      </c>
      <c r="I15" s="4">
        <v>19.605</v>
      </c>
      <c r="J15" s="27">
        <f t="shared" si="0"/>
        <v>99.197514622841993</v>
      </c>
      <c r="K15" s="27">
        <v>93.6</v>
      </c>
    </row>
    <row r="16" spans="1:11">
      <c r="A16" s="1" t="s">
        <v>6</v>
      </c>
      <c r="B16" s="4">
        <v>3.1503999999999999</v>
      </c>
      <c r="C16" s="4">
        <v>2.1408999999999998</v>
      </c>
      <c r="D16" s="4">
        <v>1.966</v>
      </c>
      <c r="E16" s="4">
        <v>1.4730000000000001</v>
      </c>
      <c r="F16" s="4">
        <v>8.7285000000000004</v>
      </c>
      <c r="G16" s="4">
        <v>8.1044</v>
      </c>
      <c r="H16" s="4">
        <v>2.6396999999999999</v>
      </c>
      <c r="I16" s="4">
        <v>19.471599999999999</v>
      </c>
      <c r="J16" s="27">
        <f t="shared" si="0"/>
        <v>98.522536380011729</v>
      </c>
      <c r="K16" s="27">
        <v>95.15</v>
      </c>
    </row>
    <row r="17" spans="1:11">
      <c r="A17" s="1" t="s">
        <v>32</v>
      </c>
      <c r="B17" s="4">
        <v>2.8706</v>
      </c>
      <c r="C17" s="4">
        <v>2.206</v>
      </c>
      <c r="D17" s="4">
        <v>1.9875</v>
      </c>
      <c r="E17" s="4">
        <v>1.5314000000000001</v>
      </c>
      <c r="F17" s="4">
        <v>8.5947999999999993</v>
      </c>
      <c r="G17" s="4">
        <v>8.3208000000000002</v>
      </c>
      <c r="H17" s="4">
        <v>2.5196999999999998</v>
      </c>
      <c r="I17" s="4">
        <v>19.434100000000001</v>
      </c>
      <c r="J17" s="27">
        <f t="shared" si="0"/>
        <v>98.332793620595439</v>
      </c>
      <c r="K17" s="27">
        <v>94.87</v>
      </c>
    </row>
    <row r="18" spans="1:11">
      <c r="A18" s="1" t="s">
        <v>26</v>
      </c>
      <c r="B18" s="4">
        <v>3.2698</v>
      </c>
      <c r="C18" s="4">
        <v>2.1789000000000001</v>
      </c>
      <c r="D18" s="4">
        <v>1.8685</v>
      </c>
      <c r="E18" s="4">
        <v>1.5586</v>
      </c>
      <c r="F18" s="4">
        <v>8.8757000000000001</v>
      </c>
      <c r="G18" s="4">
        <v>7.8895999999999997</v>
      </c>
      <c r="H18" s="4">
        <v>2.6551999999999998</v>
      </c>
      <c r="I18" s="4">
        <v>19.418199999999999</v>
      </c>
      <c r="J18" s="27">
        <f t="shared" si="0"/>
        <v>98.252342690602916</v>
      </c>
      <c r="K18" s="27">
        <v>92.38</v>
      </c>
    </row>
    <row r="19" spans="1:11">
      <c r="A19" s="1" t="s">
        <v>23</v>
      </c>
      <c r="B19" s="4">
        <v>3.1398000000000001</v>
      </c>
      <c r="C19" s="4">
        <v>2.1516999999999999</v>
      </c>
      <c r="D19" s="4">
        <v>1.9205000000000001</v>
      </c>
      <c r="E19" s="4">
        <v>1.4953000000000001</v>
      </c>
      <c r="F19" s="4">
        <v>8.7100000000000009</v>
      </c>
      <c r="G19" s="4">
        <v>7.9028999999999998</v>
      </c>
      <c r="H19" s="4">
        <v>2.7191999999999998</v>
      </c>
      <c r="I19" s="4">
        <v>19.331600000000002</v>
      </c>
      <c r="J19" s="27">
        <f t="shared" si="0"/>
        <v>97.81416341152422</v>
      </c>
      <c r="K19" s="27">
        <v>90.94</v>
      </c>
    </row>
    <row r="20" spans="1:11">
      <c r="A20" s="1" t="s">
        <v>18</v>
      </c>
      <c r="B20" s="4">
        <v>3.3378999999999999</v>
      </c>
      <c r="C20" s="4">
        <v>1.8371</v>
      </c>
      <c r="D20" s="4">
        <v>1.8543000000000001</v>
      </c>
      <c r="E20" s="4">
        <v>1.3993</v>
      </c>
      <c r="F20" s="4">
        <v>8.4257000000000009</v>
      </c>
      <c r="G20" s="4">
        <v>8.0833999999999993</v>
      </c>
      <c r="H20" s="4">
        <v>2.5941999999999998</v>
      </c>
      <c r="I20" s="4">
        <v>19.104800000000001</v>
      </c>
      <c r="J20" s="27">
        <f t="shared" si="0"/>
        <v>96.666599202574432</v>
      </c>
      <c r="K20" s="27">
        <v>92.58</v>
      </c>
    </row>
    <row r="21" spans="1:11">
      <c r="A21" s="1" t="s">
        <v>5</v>
      </c>
      <c r="B21" s="4">
        <v>2.8277000000000001</v>
      </c>
      <c r="C21" s="4">
        <v>1.6221000000000001</v>
      </c>
      <c r="D21" s="4">
        <v>1.6616</v>
      </c>
      <c r="E21" s="4">
        <v>1.4624999999999999</v>
      </c>
      <c r="F21" s="4">
        <v>7.5770999999999997</v>
      </c>
      <c r="G21" s="4">
        <v>7.2050000000000001</v>
      </c>
      <c r="H21" s="4">
        <v>2.6715</v>
      </c>
      <c r="I21" s="4">
        <v>17.453399999999998</v>
      </c>
      <c r="J21" s="27">
        <f t="shared" si="0"/>
        <v>88.310834058572311</v>
      </c>
      <c r="K21" s="27">
        <v>85.9</v>
      </c>
    </row>
    <row r="22" spans="1:11">
      <c r="A22" s="35" t="s">
        <v>95</v>
      </c>
      <c r="B22" s="4"/>
      <c r="C22" s="4"/>
      <c r="D22" s="4"/>
      <c r="E22" s="4"/>
      <c r="F22" s="4"/>
      <c r="G22" s="4"/>
      <c r="H22" s="4"/>
      <c r="I22" s="4"/>
      <c r="J22" s="27"/>
      <c r="K22" s="27"/>
    </row>
    <row r="23" spans="1:11">
      <c r="A23" s="1" t="s">
        <v>22</v>
      </c>
      <c r="B23" s="4">
        <v>3.3290000000000002</v>
      </c>
      <c r="C23" s="4">
        <v>2.2008999999999999</v>
      </c>
      <c r="D23" s="4">
        <v>2.0087000000000002</v>
      </c>
      <c r="E23" s="4">
        <v>1.6002000000000001</v>
      </c>
      <c r="F23" s="4">
        <v>9.1362000000000005</v>
      </c>
      <c r="G23" s="4">
        <v>8.3129000000000008</v>
      </c>
      <c r="H23" s="4">
        <v>2.8853</v>
      </c>
      <c r="I23" s="4">
        <v>20.332999999999998</v>
      </c>
      <c r="J23" s="27">
        <f t="shared" si="0"/>
        <v>102.8810540589771</v>
      </c>
      <c r="K23" s="27">
        <v>93.57</v>
      </c>
    </row>
    <row r="24" spans="1:11">
      <c r="A24" s="1" t="s">
        <v>25</v>
      </c>
      <c r="B24" s="4">
        <v>3.1861999999999999</v>
      </c>
      <c r="C24" s="4">
        <v>2.1739000000000002</v>
      </c>
      <c r="D24" s="4">
        <v>2.0499000000000001</v>
      </c>
      <c r="E24" s="4">
        <v>1.5078</v>
      </c>
      <c r="F24" s="4">
        <v>8.9181000000000008</v>
      </c>
      <c r="G24" s="4">
        <v>7.7901999999999996</v>
      </c>
      <c r="H24" s="4">
        <v>2.9834999999999998</v>
      </c>
      <c r="I24" s="4">
        <v>19.691800000000001</v>
      </c>
      <c r="J24" s="27">
        <f t="shared" si="0"/>
        <v>99.636705863304257</v>
      </c>
      <c r="K24" s="27">
        <v>94.87</v>
      </c>
    </row>
    <row r="25" spans="1:11">
      <c r="B25" s="4"/>
      <c r="C25" s="4"/>
      <c r="D25" s="4"/>
      <c r="E25" s="4"/>
      <c r="F25" s="4"/>
      <c r="G25" s="4"/>
      <c r="H25" s="4"/>
      <c r="I25" s="4"/>
      <c r="J25" s="4"/>
      <c r="K25" s="4"/>
    </row>
    <row r="26" spans="1:11">
      <c r="A26" s="1" t="s">
        <v>57</v>
      </c>
      <c r="B26" s="4">
        <v>3.1631</v>
      </c>
      <c r="C26" s="4">
        <v>2.1132</v>
      </c>
      <c r="D26" s="4">
        <v>1.9442999999999999</v>
      </c>
      <c r="E26" s="4">
        <v>1.5436000000000001</v>
      </c>
      <c r="F26" s="4">
        <v>8.7638999999999996</v>
      </c>
      <c r="G26" s="4">
        <v>8.2066999999999997</v>
      </c>
      <c r="H26" s="4">
        <v>2.7930999999999999</v>
      </c>
      <c r="I26" s="4">
        <v>19.7636</v>
      </c>
      <c r="J26" s="52" t="s">
        <v>81</v>
      </c>
      <c r="K26" s="27">
        <v>92.71</v>
      </c>
    </row>
    <row r="27" spans="1:11">
      <c r="A27" s="1" t="s">
        <v>58</v>
      </c>
      <c r="B27" s="4">
        <v>0.3417</v>
      </c>
      <c r="C27" s="4">
        <v>0.1973</v>
      </c>
      <c r="D27" s="4">
        <v>0.13750000000000001</v>
      </c>
      <c r="E27" s="4">
        <v>0.1113</v>
      </c>
      <c r="F27" s="4">
        <v>0.45739999999999997</v>
      </c>
      <c r="G27" s="4">
        <v>0.5151</v>
      </c>
      <c r="H27" s="4">
        <v>0.38590000000000002</v>
      </c>
      <c r="I27" s="4">
        <v>0.87009999999999998</v>
      </c>
      <c r="J27" s="52" t="s">
        <v>81</v>
      </c>
      <c r="K27" s="4">
        <v>3.14</v>
      </c>
    </row>
    <row r="28" spans="1:11">
      <c r="A28" s="1" t="s">
        <v>78</v>
      </c>
      <c r="B28" s="51" t="s">
        <v>83</v>
      </c>
      <c r="C28" s="4" t="s">
        <v>96</v>
      </c>
      <c r="D28" s="51" t="s">
        <v>82</v>
      </c>
      <c r="E28" s="4" t="s">
        <v>96</v>
      </c>
      <c r="F28" s="4" t="s">
        <v>96</v>
      </c>
      <c r="G28" s="4" t="s">
        <v>96</v>
      </c>
      <c r="H28" s="4" t="s">
        <v>118</v>
      </c>
      <c r="I28" s="4" t="s">
        <v>96</v>
      </c>
      <c r="J28" s="52" t="s">
        <v>81</v>
      </c>
      <c r="K28" s="4" t="s">
        <v>96</v>
      </c>
    </row>
    <row r="29" spans="1:11">
      <c r="A29" s="1" t="s">
        <v>59</v>
      </c>
      <c r="B29" s="44">
        <v>7.6052</v>
      </c>
      <c r="C29" s="44">
        <v>6.5726000000000004</v>
      </c>
      <c r="D29" s="44">
        <v>4.9804000000000004</v>
      </c>
      <c r="E29" s="44">
        <v>5.0766</v>
      </c>
      <c r="F29" s="44">
        <v>3.6751</v>
      </c>
      <c r="G29" s="44">
        <v>4.4189999999999996</v>
      </c>
      <c r="H29" s="44">
        <v>9.7281999999999993</v>
      </c>
      <c r="I29" s="44">
        <v>3.0998000000000001</v>
      </c>
      <c r="J29" s="61" t="s">
        <v>81</v>
      </c>
      <c r="K29" s="44">
        <v>2.38</v>
      </c>
    </row>
    <row r="30" spans="1:11">
      <c r="A30" s="1" t="s">
        <v>79</v>
      </c>
      <c r="B30" s="47">
        <f>(B27/B26)*100</f>
        <v>10.802693560115078</v>
      </c>
      <c r="C30" s="47">
        <f t="shared" ref="C30:K30" si="1">(C27/C26)*100</f>
        <v>9.3365512019685788</v>
      </c>
      <c r="D30" s="47">
        <f t="shared" si="1"/>
        <v>7.0719539165766605</v>
      </c>
      <c r="E30" s="47">
        <f t="shared" si="1"/>
        <v>7.2104172065301881</v>
      </c>
      <c r="F30" s="47">
        <f t="shared" si="1"/>
        <v>5.2191375985577197</v>
      </c>
      <c r="G30" s="47">
        <f t="shared" si="1"/>
        <v>6.276578892855837</v>
      </c>
      <c r="H30" s="47">
        <f t="shared" si="1"/>
        <v>13.816189896530737</v>
      </c>
      <c r="I30" s="47">
        <f t="shared" si="1"/>
        <v>4.4025379991499527</v>
      </c>
      <c r="J30" s="61" t="s">
        <v>81</v>
      </c>
      <c r="K30" s="47">
        <f t="shared" si="1"/>
        <v>3.3869054039477944</v>
      </c>
    </row>
    <row r="31" spans="1:11">
      <c r="A31" s="29" t="s">
        <v>80</v>
      </c>
      <c r="B31" s="58">
        <f>(B26/(MAX(B6:B24)-MIN(B6:B24)))*100</f>
        <v>476.87320970903062</v>
      </c>
      <c r="C31" s="58">
        <f t="shared" ref="C31:K31" si="2">(C26/(MAX(C6:C24)-MIN(C6:C24)))*100</f>
        <v>356.59804252446844</v>
      </c>
      <c r="D31" s="58">
        <f t="shared" si="2"/>
        <v>468.28034682080926</v>
      </c>
      <c r="E31" s="58">
        <f t="shared" si="2"/>
        <v>411.84631803628599</v>
      </c>
      <c r="F31" s="58">
        <f t="shared" si="2"/>
        <v>478.56167749685994</v>
      </c>
      <c r="G31" s="58">
        <f t="shared" si="2"/>
        <v>453.4088397790054</v>
      </c>
      <c r="H31" s="58">
        <f t="shared" si="2"/>
        <v>541.61334108978053</v>
      </c>
      <c r="I31" s="58">
        <f t="shared" si="2"/>
        <v>500.33163717374214</v>
      </c>
      <c r="J31" s="62" t="s">
        <v>81</v>
      </c>
      <c r="K31" s="58">
        <f t="shared" si="2"/>
        <v>1002.2702702702702</v>
      </c>
    </row>
    <row r="32" spans="1:11" ht="6.75" customHeight="1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1:11">
      <c r="A33" s="46" t="s">
        <v>97</v>
      </c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1:11" ht="6" customHeight="1">
      <c r="A34" s="46"/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1:11">
      <c r="A35" s="1" t="s">
        <v>70</v>
      </c>
      <c r="C35" s="4"/>
      <c r="D35" s="4"/>
      <c r="E35" s="4"/>
      <c r="F35" s="4"/>
      <c r="G35" s="4"/>
      <c r="H35" s="4"/>
      <c r="I35" s="4"/>
      <c r="J35" s="4"/>
      <c r="K35" s="4"/>
    </row>
    <row r="36" spans="1:11">
      <c r="A36" s="1" t="s">
        <v>69</v>
      </c>
      <c r="B36" s="38"/>
    </row>
    <row r="37" spans="1:11">
      <c r="A37" s="38"/>
      <c r="B37" s="38"/>
    </row>
    <row r="38" spans="1:11">
      <c r="A38" s="1" t="s">
        <v>71</v>
      </c>
      <c r="B38" s="40" t="s">
        <v>72</v>
      </c>
    </row>
    <row r="39" spans="1:11">
      <c r="A39" s="1" t="s">
        <v>73</v>
      </c>
      <c r="B39" s="40" t="s">
        <v>74</v>
      </c>
    </row>
    <row r="40" spans="1:11">
      <c r="A40" s="1" t="s">
        <v>75</v>
      </c>
      <c r="B40" s="39" t="s">
        <v>105</v>
      </c>
    </row>
    <row r="41" spans="1:11">
      <c r="A41" s="37" t="s">
        <v>92</v>
      </c>
      <c r="B41" s="39" t="s">
        <v>106</v>
      </c>
    </row>
    <row r="42" spans="1:11">
      <c r="A42" s="37" t="s">
        <v>90</v>
      </c>
      <c r="B42" s="39" t="s">
        <v>126</v>
      </c>
    </row>
  </sheetData>
  <mergeCells count="4">
    <mergeCell ref="F3:H3"/>
    <mergeCell ref="A2:K2"/>
    <mergeCell ref="A1:K1"/>
    <mergeCell ref="B5:I5"/>
  </mergeCells>
  <phoneticPr fontId="1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J38"/>
  <sheetViews>
    <sheetView workbookViewId="0">
      <selection activeCell="A4" sqref="A4"/>
    </sheetView>
  </sheetViews>
  <sheetFormatPr defaultRowHeight="12.75"/>
  <cols>
    <col min="1" max="1" width="19.7109375" style="1" customWidth="1"/>
    <col min="2" max="8" width="7.140625" style="2" customWidth="1"/>
    <col min="9" max="9" width="8.140625" style="2" customWidth="1"/>
    <col min="10" max="10" width="12.28515625" style="3" customWidth="1"/>
  </cols>
  <sheetData>
    <row r="1" spans="1:10">
      <c r="A1" s="66" t="s">
        <v>60</v>
      </c>
      <c r="B1" s="66"/>
      <c r="C1" s="66"/>
      <c r="D1" s="66"/>
      <c r="E1" s="66"/>
      <c r="F1" s="66"/>
      <c r="G1" s="66"/>
      <c r="H1" s="66"/>
      <c r="I1" s="66"/>
      <c r="J1" s="66"/>
    </row>
    <row r="2" spans="1:10" ht="13.5" thickBot="1">
      <c r="A2" s="67" t="s">
        <v>109</v>
      </c>
      <c r="B2" s="67"/>
      <c r="C2" s="67"/>
      <c r="D2" s="67"/>
      <c r="E2" s="67"/>
      <c r="F2" s="67"/>
      <c r="G2" s="67"/>
      <c r="H2" s="67"/>
      <c r="I2" s="67"/>
      <c r="J2" s="67"/>
    </row>
    <row r="3" spans="1:10" ht="13.5" thickTop="1">
      <c r="F3" s="75" t="s">
        <v>42</v>
      </c>
      <c r="G3" s="75"/>
      <c r="H3" s="75"/>
      <c r="I3" s="53" t="s">
        <v>110</v>
      </c>
      <c r="J3" s="45" t="s">
        <v>66</v>
      </c>
    </row>
    <row r="4" spans="1:10">
      <c r="A4" s="29" t="s">
        <v>63</v>
      </c>
      <c r="B4" s="30">
        <v>40687</v>
      </c>
      <c r="C4" s="30">
        <v>40723</v>
      </c>
      <c r="D4" s="30">
        <v>40757</v>
      </c>
      <c r="E4" s="30">
        <v>40794</v>
      </c>
      <c r="F4" s="55">
        <v>2011</v>
      </c>
      <c r="G4" s="32">
        <v>2010</v>
      </c>
      <c r="H4" s="56" t="s">
        <v>115</v>
      </c>
      <c r="I4" s="34" t="s">
        <v>65</v>
      </c>
      <c r="J4" s="63">
        <v>40814</v>
      </c>
    </row>
    <row r="5" spans="1:10">
      <c r="A5" s="35" t="s">
        <v>67</v>
      </c>
      <c r="B5" s="69" t="s">
        <v>116</v>
      </c>
      <c r="C5" s="69"/>
      <c r="D5" s="69"/>
      <c r="E5" s="69"/>
      <c r="F5" s="69"/>
      <c r="G5" s="69"/>
      <c r="H5" s="69"/>
      <c r="I5" s="14" t="s">
        <v>68</v>
      </c>
      <c r="J5"/>
    </row>
    <row r="6" spans="1:10">
      <c r="A6" s="1" t="s">
        <v>27</v>
      </c>
      <c r="B6" s="4">
        <v>1.8221000000000001</v>
      </c>
      <c r="C6" s="4">
        <v>1.8184</v>
      </c>
      <c r="D6" s="4">
        <v>1.7</v>
      </c>
      <c r="E6" s="4">
        <v>1.0306</v>
      </c>
      <c r="F6" s="4">
        <v>6.4672000000000001</v>
      </c>
      <c r="G6" s="4">
        <v>2.7665999999999999</v>
      </c>
      <c r="H6" s="4">
        <v>9.2337000000000007</v>
      </c>
      <c r="I6" s="27">
        <f t="shared" ref="I6:I16" si="0">(H6/$H$21)*100</f>
        <v>109.99047051816559</v>
      </c>
      <c r="J6" s="27">
        <v>97.52</v>
      </c>
    </row>
    <row r="7" spans="1:10">
      <c r="A7" s="1" t="s">
        <v>35</v>
      </c>
      <c r="B7" s="4">
        <v>1.4851000000000001</v>
      </c>
      <c r="C7" s="4">
        <v>1.6667000000000001</v>
      </c>
      <c r="D7" s="4">
        <v>1.87</v>
      </c>
      <c r="E7" s="4">
        <v>1.0299</v>
      </c>
      <c r="F7" s="4">
        <v>6.0903</v>
      </c>
      <c r="G7" s="4">
        <v>2.7294</v>
      </c>
      <c r="H7" s="4">
        <v>8.8198000000000008</v>
      </c>
      <c r="I7" s="27">
        <f t="shared" si="0"/>
        <v>105.06015485407983</v>
      </c>
      <c r="J7" s="27">
        <v>91.35</v>
      </c>
    </row>
    <row r="8" spans="1:10">
      <c r="A8" s="1" t="s">
        <v>33</v>
      </c>
      <c r="B8" s="4">
        <v>1.4988999999999999</v>
      </c>
      <c r="C8" s="4">
        <v>1.5303</v>
      </c>
      <c r="D8" s="4">
        <v>1.77</v>
      </c>
      <c r="E8" s="4">
        <v>0.9325</v>
      </c>
      <c r="F8" s="4">
        <v>5.6801000000000004</v>
      </c>
      <c r="G8" s="4">
        <v>2.9746999999999999</v>
      </c>
      <c r="H8" s="4">
        <v>8.6559000000000008</v>
      </c>
      <c r="I8" s="27">
        <f t="shared" si="0"/>
        <v>103.10780226325195</v>
      </c>
      <c r="J8" s="27">
        <v>91.77</v>
      </c>
    </row>
    <row r="9" spans="1:10">
      <c r="A9" s="1" t="s">
        <v>13</v>
      </c>
      <c r="B9" s="4">
        <v>1.6223000000000001</v>
      </c>
      <c r="C9" s="4">
        <v>1.6161000000000001</v>
      </c>
      <c r="D9" s="4">
        <v>1.7424999999999999</v>
      </c>
      <c r="E9" s="4">
        <v>1.0116000000000001</v>
      </c>
      <c r="F9" s="4">
        <v>5.9629000000000003</v>
      </c>
      <c r="G9" s="4">
        <v>2.6095000000000002</v>
      </c>
      <c r="H9" s="4">
        <v>8.5731999999999999</v>
      </c>
      <c r="I9" s="27">
        <f t="shared" si="0"/>
        <v>102.12269207861824</v>
      </c>
      <c r="J9" s="27">
        <v>92.42</v>
      </c>
    </row>
    <row r="10" spans="1:10">
      <c r="A10" s="1" t="s">
        <v>7</v>
      </c>
      <c r="B10" s="4">
        <v>1.5636000000000001</v>
      </c>
      <c r="C10" s="4">
        <v>1.5519000000000001</v>
      </c>
      <c r="D10" s="4">
        <v>1.7450000000000001</v>
      </c>
      <c r="E10" s="4">
        <v>0.95279999999999998</v>
      </c>
      <c r="F10" s="4">
        <v>5.7580999999999998</v>
      </c>
      <c r="G10" s="4">
        <v>2.5337000000000001</v>
      </c>
      <c r="H10" s="4">
        <v>8.2922999999999991</v>
      </c>
      <c r="I10" s="27">
        <f t="shared" si="0"/>
        <v>98.77665276950566</v>
      </c>
      <c r="J10" s="27">
        <v>94.08</v>
      </c>
    </row>
    <row r="11" spans="1:10">
      <c r="A11" s="1" t="s">
        <v>30</v>
      </c>
      <c r="B11" s="4">
        <v>1.3460000000000001</v>
      </c>
      <c r="C11" s="4">
        <v>1.6203000000000001</v>
      </c>
      <c r="D11" s="4">
        <v>1.79</v>
      </c>
      <c r="E11" s="4">
        <v>0.99139999999999995</v>
      </c>
      <c r="F11" s="4">
        <v>5.7030000000000003</v>
      </c>
      <c r="G11" s="4">
        <v>2.5541999999999998</v>
      </c>
      <c r="H11" s="4">
        <v>8.2589000000000006</v>
      </c>
      <c r="I11" s="27">
        <f t="shared" si="0"/>
        <v>98.378796902918424</v>
      </c>
      <c r="J11" s="27">
        <v>93.21</v>
      </c>
    </row>
    <row r="12" spans="1:10">
      <c r="A12" s="1" t="s">
        <v>6</v>
      </c>
      <c r="B12" s="4">
        <v>1.5156000000000001</v>
      </c>
      <c r="C12" s="4">
        <v>1.7212000000000001</v>
      </c>
      <c r="D12" s="4">
        <v>1.5725</v>
      </c>
      <c r="E12" s="4">
        <v>0.93740000000000001</v>
      </c>
      <c r="F12" s="4">
        <v>5.8193000000000001</v>
      </c>
      <c r="G12" s="4">
        <v>2.4129999999999998</v>
      </c>
      <c r="H12" s="4">
        <v>8.2317999999999998</v>
      </c>
      <c r="I12" s="27">
        <f t="shared" si="0"/>
        <v>98.055985705777246</v>
      </c>
      <c r="J12" s="27">
        <v>94.22</v>
      </c>
    </row>
    <row r="13" spans="1:10">
      <c r="A13" s="1" t="s">
        <v>31</v>
      </c>
      <c r="B13" s="4">
        <v>1.6677999999999999</v>
      </c>
      <c r="C13" s="4">
        <v>1.5474000000000001</v>
      </c>
      <c r="D13" s="4">
        <v>1.6</v>
      </c>
      <c r="E13" s="4">
        <v>0.90780000000000005</v>
      </c>
      <c r="F13" s="4">
        <v>5.6778000000000004</v>
      </c>
      <c r="G13" s="4">
        <v>2.4672000000000001</v>
      </c>
      <c r="H13" s="4">
        <v>8.1442999999999994</v>
      </c>
      <c r="I13" s="27">
        <f t="shared" si="0"/>
        <v>97.013698630136986</v>
      </c>
      <c r="J13" s="27">
        <v>90.23</v>
      </c>
    </row>
    <row r="14" spans="1:10">
      <c r="A14" s="1" t="s">
        <v>29</v>
      </c>
      <c r="B14" s="4">
        <v>1.4842</v>
      </c>
      <c r="C14" s="4">
        <v>1.5169999999999999</v>
      </c>
      <c r="D14" s="4">
        <v>1.6274999999999999</v>
      </c>
      <c r="E14" s="4">
        <v>0.95289999999999997</v>
      </c>
      <c r="F14" s="4">
        <v>5.5346000000000002</v>
      </c>
      <c r="G14" s="4">
        <v>2.3565</v>
      </c>
      <c r="H14" s="4">
        <v>7.891</v>
      </c>
      <c r="I14" s="27">
        <f t="shared" si="0"/>
        <v>93.996426444312092</v>
      </c>
      <c r="J14" s="27">
        <v>93.86</v>
      </c>
    </row>
    <row r="15" spans="1:10">
      <c r="A15" s="1" t="s">
        <v>32</v>
      </c>
      <c r="B15" s="4">
        <v>1.5923</v>
      </c>
      <c r="C15" s="4">
        <v>1.6122000000000001</v>
      </c>
      <c r="D15" s="4">
        <v>1.54</v>
      </c>
      <c r="E15" s="4">
        <v>0.89559999999999995</v>
      </c>
      <c r="F15" s="4">
        <v>5.6037999999999997</v>
      </c>
      <c r="G15" s="4">
        <v>2.129</v>
      </c>
      <c r="H15" s="4">
        <v>7.7317999999999998</v>
      </c>
      <c r="I15" s="27">
        <f t="shared" si="0"/>
        <v>92.100059559261467</v>
      </c>
      <c r="J15" s="27">
        <v>89.8</v>
      </c>
    </row>
    <row r="16" spans="1:10">
      <c r="A16" s="1" t="s">
        <v>5</v>
      </c>
      <c r="B16" s="4">
        <v>1.4343999999999999</v>
      </c>
      <c r="C16" s="4">
        <v>1.5051000000000001</v>
      </c>
      <c r="D16" s="4">
        <v>1.4275</v>
      </c>
      <c r="E16" s="4">
        <v>0.745</v>
      </c>
      <c r="F16" s="4">
        <v>5.1318999999999999</v>
      </c>
      <c r="G16" s="4">
        <v>2.3967999999999998</v>
      </c>
      <c r="H16" s="4">
        <v>7.5282</v>
      </c>
      <c r="I16" s="27">
        <f t="shared" si="0"/>
        <v>89.674806432400246</v>
      </c>
      <c r="J16" s="27">
        <v>76.08</v>
      </c>
    </row>
    <row r="17" spans="1:10">
      <c r="A17" s="35" t="s">
        <v>95</v>
      </c>
      <c r="B17" s="4"/>
      <c r="C17" s="4"/>
      <c r="D17" s="4"/>
      <c r="E17" s="4"/>
      <c r="F17" s="4"/>
      <c r="G17" s="4"/>
      <c r="H17" s="4"/>
      <c r="I17" s="4"/>
      <c r="J17" s="27"/>
    </row>
    <row r="18" spans="1:10">
      <c r="A18" s="1" t="s">
        <v>28</v>
      </c>
      <c r="B18" s="4">
        <v>1.6640999999999999</v>
      </c>
      <c r="C18" s="4">
        <v>1.8312999999999999</v>
      </c>
      <c r="D18" s="4">
        <v>1.6575</v>
      </c>
      <c r="E18" s="4">
        <v>0.99019999999999997</v>
      </c>
      <c r="F18" s="4">
        <v>6.1641000000000004</v>
      </c>
      <c r="G18" s="4">
        <v>2.7726000000000002</v>
      </c>
      <c r="H18" s="4">
        <v>8.9357000000000006</v>
      </c>
      <c r="I18" s="27">
        <f>(H18/$H$21)*100</f>
        <v>106.44073853484217</v>
      </c>
      <c r="J18" s="27">
        <v>95.09</v>
      </c>
    </row>
    <row r="19" spans="1:10">
      <c r="A19" s="1" t="s">
        <v>34</v>
      </c>
      <c r="B19" s="4">
        <v>1.716</v>
      </c>
      <c r="C19" s="4">
        <v>1.8819999999999999</v>
      </c>
      <c r="D19" s="4">
        <v>1.69</v>
      </c>
      <c r="E19" s="4">
        <v>0.96730000000000005</v>
      </c>
      <c r="F19" s="4">
        <v>6.3193999999999999</v>
      </c>
      <c r="G19" s="4">
        <v>2.5194999999999999</v>
      </c>
      <c r="H19" s="4">
        <v>8.8384999999999998</v>
      </c>
      <c r="I19" s="27">
        <f>(H19/$H$21)*100</f>
        <v>105.28290649195951</v>
      </c>
      <c r="J19" s="27">
        <v>96.62</v>
      </c>
    </row>
    <row r="20" spans="1:10">
      <c r="A20" s="35"/>
      <c r="B20" s="4"/>
      <c r="C20" s="4"/>
      <c r="D20" s="4"/>
      <c r="E20" s="4"/>
      <c r="F20" s="4"/>
      <c r="G20" s="4"/>
      <c r="H20" s="4"/>
      <c r="I20" s="4"/>
      <c r="J20" s="27"/>
    </row>
    <row r="21" spans="1:10">
      <c r="A21" s="37" t="s">
        <v>57</v>
      </c>
      <c r="B21" s="4">
        <v>1.5702</v>
      </c>
      <c r="C21" s="4">
        <v>1.6476999999999999</v>
      </c>
      <c r="D21" s="4">
        <v>1.6717</v>
      </c>
      <c r="E21" s="4">
        <v>0.9496</v>
      </c>
      <c r="F21" s="4">
        <v>5.8394000000000004</v>
      </c>
      <c r="G21" s="4">
        <v>2.5556000000000001</v>
      </c>
      <c r="H21" s="4">
        <v>8.3949999999999996</v>
      </c>
      <c r="I21" s="52" t="s">
        <v>81</v>
      </c>
      <c r="J21" s="27">
        <v>92.02</v>
      </c>
    </row>
    <row r="22" spans="1:10">
      <c r="A22" s="37" t="s">
        <v>58</v>
      </c>
      <c r="B22" s="4">
        <v>0.2863</v>
      </c>
      <c r="C22" s="4">
        <v>0.2742</v>
      </c>
      <c r="D22" s="4">
        <v>0.23</v>
      </c>
      <c r="E22" s="4">
        <v>0.1239</v>
      </c>
      <c r="F22" s="4">
        <v>0.70199999999999996</v>
      </c>
      <c r="G22" s="4">
        <v>0.46050000000000002</v>
      </c>
      <c r="H22" s="4">
        <v>0.87339999999999995</v>
      </c>
      <c r="I22" s="52" t="s">
        <v>81</v>
      </c>
      <c r="J22" s="4">
        <v>7.24</v>
      </c>
    </row>
    <row r="23" spans="1:10">
      <c r="A23" s="1" t="s">
        <v>78</v>
      </c>
      <c r="B23" s="4" t="s">
        <v>118</v>
      </c>
      <c r="C23" s="51" t="s">
        <v>83</v>
      </c>
      <c r="D23" s="4">
        <v>0.03</v>
      </c>
      <c r="E23" s="51" t="s">
        <v>83</v>
      </c>
      <c r="F23" s="51" t="s">
        <v>119</v>
      </c>
      <c r="G23" s="4" t="s">
        <v>84</v>
      </c>
      <c r="H23" s="51" t="s">
        <v>83</v>
      </c>
      <c r="I23" s="52" t="s">
        <v>81</v>
      </c>
      <c r="J23" s="51" t="s">
        <v>82</v>
      </c>
    </row>
    <row r="24" spans="1:10">
      <c r="A24" s="37" t="s">
        <v>59</v>
      </c>
      <c r="B24" s="44">
        <v>12.702400000000001</v>
      </c>
      <c r="C24" s="44">
        <v>11.593500000000001</v>
      </c>
      <c r="D24" s="44">
        <v>9.5947999999999993</v>
      </c>
      <c r="E24" s="44">
        <v>9.0922000000000001</v>
      </c>
      <c r="F24" s="44">
        <v>8.3750999999999998</v>
      </c>
      <c r="G24" s="44">
        <v>12.5535</v>
      </c>
      <c r="H24" s="44">
        <v>7.2473000000000001</v>
      </c>
      <c r="I24" s="61" t="s">
        <v>81</v>
      </c>
      <c r="J24" s="44">
        <v>5.48</v>
      </c>
    </row>
    <row r="25" spans="1:10">
      <c r="A25" s="1" t="s">
        <v>79</v>
      </c>
      <c r="B25" s="47">
        <f>(B22/B21)*100</f>
        <v>18.233346070564256</v>
      </c>
      <c r="C25" s="47">
        <f t="shared" ref="C25:J25" si="1">(C22/C21)*100</f>
        <v>16.641378891788555</v>
      </c>
      <c r="D25" s="47">
        <f t="shared" si="1"/>
        <v>13.758449482562662</v>
      </c>
      <c r="E25" s="47">
        <f t="shared" si="1"/>
        <v>13.047598989048021</v>
      </c>
      <c r="F25" s="47">
        <f t="shared" si="1"/>
        <v>12.021783059903413</v>
      </c>
      <c r="G25" s="47">
        <f t="shared" si="1"/>
        <v>18.019251839098452</v>
      </c>
      <c r="H25" s="47">
        <f t="shared" si="1"/>
        <v>10.403811792733771</v>
      </c>
      <c r="I25" s="61" t="s">
        <v>81</v>
      </c>
      <c r="J25" s="47">
        <f t="shared" si="1"/>
        <v>7.8678548141708324</v>
      </c>
    </row>
    <row r="26" spans="1:10">
      <c r="A26" s="29" t="s">
        <v>80</v>
      </c>
      <c r="B26" s="58">
        <f t="shared" ref="B26:H26" si="2">(B21/(MAX(B6:B16)-MIN(B6:B16)))*100</f>
        <v>329.80466288594835</v>
      </c>
      <c r="C26" s="58">
        <f t="shared" si="2"/>
        <v>525.91765081391645</v>
      </c>
      <c r="D26" s="58">
        <f t="shared" si="2"/>
        <v>377.78531073446317</v>
      </c>
      <c r="E26" s="58">
        <f t="shared" si="2"/>
        <v>332.49299719887961</v>
      </c>
      <c r="F26" s="58">
        <f t="shared" si="2"/>
        <v>437.3099677974987</v>
      </c>
      <c r="G26" s="58">
        <f t="shared" si="2"/>
        <v>302.18753695163775</v>
      </c>
      <c r="H26" s="58">
        <f t="shared" si="2"/>
        <v>492.23101729698016</v>
      </c>
      <c r="I26" s="62" t="s">
        <v>81</v>
      </c>
      <c r="J26" s="58">
        <f>(J21/(MAX(J6:J16)-MIN(J6:J16)))*100</f>
        <v>429.19776119402985</v>
      </c>
    </row>
    <row r="28" spans="1:10">
      <c r="A28" s="46" t="s">
        <v>97</v>
      </c>
      <c r="B28" s="40"/>
    </row>
    <row r="29" spans="1:10">
      <c r="A29" s="46"/>
      <c r="B29" s="40"/>
    </row>
    <row r="30" spans="1:10">
      <c r="A30" s="1" t="s">
        <v>69</v>
      </c>
      <c r="B30" s="40"/>
    </row>
    <row r="31" spans="1:10">
      <c r="A31" s="1" t="s">
        <v>70</v>
      </c>
      <c r="B31" s="40"/>
    </row>
    <row r="32" spans="1:10">
      <c r="B32" s="40"/>
    </row>
    <row r="33" spans="1:2">
      <c r="A33" s="1" t="s">
        <v>71</v>
      </c>
      <c r="B33" s="40" t="s">
        <v>111</v>
      </c>
    </row>
    <row r="34" spans="1:2">
      <c r="B34" s="40" t="s">
        <v>112</v>
      </c>
    </row>
    <row r="35" spans="1:2">
      <c r="A35" s="1" t="s">
        <v>73</v>
      </c>
      <c r="B35" s="40" t="s">
        <v>113</v>
      </c>
    </row>
    <row r="36" spans="1:2">
      <c r="A36" s="1" t="s">
        <v>75</v>
      </c>
      <c r="B36" s="39" t="s">
        <v>114</v>
      </c>
    </row>
    <row r="37" spans="1:2">
      <c r="A37" s="1" t="s">
        <v>117</v>
      </c>
      <c r="B37" s="54" t="s">
        <v>124</v>
      </c>
    </row>
    <row r="38" spans="1:2">
      <c r="A38" s="37" t="s">
        <v>90</v>
      </c>
      <c r="B38" s="39" t="s">
        <v>125</v>
      </c>
    </row>
  </sheetData>
  <mergeCells count="4">
    <mergeCell ref="F3:H3"/>
    <mergeCell ref="B5:H5"/>
    <mergeCell ref="A1:J1"/>
    <mergeCell ref="A2:J2"/>
  </mergeCells>
  <phoneticPr fontId="1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O22"/>
  <sheetViews>
    <sheetView workbookViewId="0">
      <selection activeCell="K22" sqref="K22"/>
    </sheetView>
  </sheetViews>
  <sheetFormatPr defaultRowHeight="12.75"/>
  <cols>
    <col min="1" max="9" width="7.28515625" customWidth="1"/>
  </cols>
  <sheetData>
    <row r="1" spans="1:15" ht="13.5" thickBot="1">
      <c r="A1" s="79" t="s">
        <v>36</v>
      </c>
      <c r="B1" s="79"/>
      <c r="C1" s="79"/>
      <c r="D1" s="79"/>
      <c r="E1" s="79"/>
      <c r="F1" s="79"/>
      <c r="G1" s="79"/>
      <c r="H1" s="79"/>
      <c r="I1" s="79"/>
    </row>
    <row r="2" spans="1:15" ht="12.75" customHeight="1" thickTop="1">
      <c r="B2" s="80" t="s">
        <v>37</v>
      </c>
      <c r="C2" s="80"/>
      <c r="D2" s="80" t="s">
        <v>38</v>
      </c>
      <c r="E2" s="80"/>
      <c r="F2" s="80" t="s">
        <v>39</v>
      </c>
      <c r="G2" s="80"/>
      <c r="H2" s="80" t="s">
        <v>40</v>
      </c>
      <c r="I2" s="80"/>
    </row>
    <row r="3" spans="1:15">
      <c r="A3" s="5" t="s">
        <v>41</v>
      </c>
      <c r="B3" s="5" t="s">
        <v>42</v>
      </c>
      <c r="C3" s="5" t="s">
        <v>43</v>
      </c>
      <c r="D3" s="5" t="s">
        <v>42</v>
      </c>
      <c r="E3" s="5" t="s">
        <v>43</v>
      </c>
      <c r="F3" s="5" t="s">
        <v>42</v>
      </c>
      <c r="G3" s="5" t="s">
        <v>43</v>
      </c>
      <c r="H3" s="5" t="s">
        <v>42</v>
      </c>
      <c r="I3" s="5" t="s">
        <v>43</v>
      </c>
    </row>
    <row r="4" spans="1:15">
      <c r="A4" s="81" t="s">
        <v>44</v>
      </c>
      <c r="B4" s="81"/>
      <c r="C4" s="81"/>
      <c r="D4" s="81"/>
      <c r="E4" s="81"/>
      <c r="F4" s="81"/>
      <c r="G4" s="81"/>
      <c r="H4" s="81"/>
      <c r="I4" s="81"/>
    </row>
    <row r="5" spans="1:15">
      <c r="A5" s="6"/>
      <c r="B5" t="s">
        <v>45</v>
      </c>
      <c r="C5" t="s">
        <v>46</v>
      </c>
      <c r="D5" t="s">
        <v>45</v>
      </c>
      <c r="E5" t="s">
        <v>46</v>
      </c>
      <c r="F5" t="s">
        <v>45</v>
      </c>
      <c r="G5" t="s">
        <v>46</v>
      </c>
      <c r="H5" t="s">
        <v>45</v>
      </c>
      <c r="I5" t="s">
        <v>46</v>
      </c>
    </row>
    <row r="6" spans="1:15">
      <c r="A6" s="7" t="s">
        <v>47</v>
      </c>
      <c r="B6" s="8">
        <v>4.55</v>
      </c>
      <c r="C6" s="8">
        <v>1.25</v>
      </c>
      <c r="D6" s="9">
        <v>7.68</v>
      </c>
      <c r="E6" s="9">
        <v>3.68</v>
      </c>
      <c r="F6" s="8">
        <v>5.61</v>
      </c>
      <c r="G6" s="8">
        <v>2.31</v>
      </c>
      <c r="H6" s="8">
        <v>6.83</v>
      </c>
      <c r="I6" s="10">
        <v>3.03</v>
      </c>
    </row>
    <row r="7" spans="1:15">
      <c r="A7" s="11" t="s">
        <v>48</v>
      </c>
      <c r="B7" s="12">
        <v>7.27</v>
      </c>
      <c r="C7" s="12">
        <v>3.37</v>
      </c>
      <c r="D7" s="12">
        <v>8.06</v>
      </c>
      <c r="E7" s="12">
        <v>3.46</v>
      </c>
      <c r="F7" s="12">
        <v>8.56</v>
      </c>
      <c r="G7" s="12">
        <v>5.16</v>
      </c>
      <c r="H7" s="12">
        <v>6.36</v>
      </c>
      <c r="I7" s="13">
        <v>2.16</v>
      </c>
    </row>
    <row r="8" spans="1:15">
      <c r="A8" s="11" t="s">
        <v>49</v>
      </c>
      <c r="B8" s="12">
        <v>3.12</v>
      </c>
      <c r="C8" s="12">
        <v>-0.17</v>
      </c>
      <c r="D8" s="12">
        <v>4.28</v>
      </c>
      <c r="E8" s="12">
        <v>0.08</v>
      </c>
      <c r="F8" s="12">
        <v>1.4</v>
      </c>
      <c r="G8" s="12">
        <v>-2.2000000000000002</v>
      </c>
      <c r="H8" s="12">
        <v>3.26</v>
      </c>
      <c r="I8" s="13">
        <v>-0.44</v>
      </c>
      <c r="K8" s="14"/>
      <c r="L8" s="14"/>
      <c r="M8" s="14"/>
      <c r="N8" s="15"/>
      <c r="O8" s="14"/>
    </row>
    <row r="9" spans="1:15">
      <c r="A9" s="11" t="s">
        <v>50</v>
      </c>
      <c r="B9" s="12">
        <v>2.93</v>
      </c>
      <c r="C9" s="12">
        <v>-1.17</v>
      </c>
      <c r="D9" s="12">
        <v>6.19</v>
      </c>
      <c r="E9" s="16">
        <v>2.09</v>
      </c>
      <c r="F9" s="12">
        <v>4.29</v>
      </c>
      <c r="G9" s="12">
        <v>0.49</v>
      </c>
      <c r="H9" s="12">
        <v>4.03</v>
      </c>
      <c r="I9" s="13">
        <v>-0.37</v>
      </c>
      <c r="K9" s="17"/>
      <c r="L9" s="17"/>
      <c r="M9" s="14"/>
      <c r="N9" s="15"/>
      <c r="O9" s="14"/>
    </row>
    <row r="10" spans="1:15">
      <c r="A10" s="11" t="s">
        <v>51</v>
      </c>
      <c r="B10" s="12">
        <v>3.66</v>
      </c>
      <c r="C10" s="12">
        <v>0.6</v>
      </c>
      <c r="D10" s="12">
        <v>1.63</v>
      </c>
      <c r="E10" s="12">
        <v>-1.87</v>
      </c>
      <c r="F10" s="12">
        <v>3.74</v>
      </c>
      <c r="G10" s="12">
        <v>0.74</v>
      </c>
      <c r="H10" s="12">
        <v>4.24</v>
      </c>
      <c r="I10" s="13">
        <v>0.64</v>
      </c>
      <c r="K10" s="14"/>
      <c r="L10" s="14"/>
      <c r="M10" s="14"/>
      <c r="N10" s="14"/>
      <c r="O10" s="14"/>
    </row>
    <row r="11" spans="1:15">
      <c r="A11" s="11" t="s">
        <v>52</v>
      </c>
      <c r="B11" s="12">
        <v>3.83</v>
      </c>
      <c r="C11" s="12">
        <v>0.73</v>
      </c>
      <c r="D11" s="12">
        <v>5.85</v>
      </c>
      <c r="E11" s="12">
        <v>2.85</v>
      </c>
      <c r="F11" s="12">
        <v>6.6</v>
      </c>
      <c r="G11" s="12">
        <v>3.9</v>
      </c>
      <c r="H11" s="12">
        <v>6.34</v>
      </c>
      <c r="I11" s="13">
        <v>3.24</v>
      </c>
      <c r="K11" s="14"/>
      <c r="L11" s="14"/>
      <c r="M11" s="14"/>
      <c r="N11" s="17"/>
      <c r="O11" s="17"/>
    </row>
    <row r="12" spans="1:15">
      <c r="A12" s="11" t="s">
        <v>53</v>
      </c>
      <c r="B12" s="18"/>
      <c r="C12" s="18"/>
      <c r="D12" s="18"/>
      <c r="E12" s="18"/>
      <c r="F12" s="18"/>
      <c r="G12" s="18"/>
      <c r="H12" s="19"/>
      <c r="I12" s="20"/>
    </row>
    <row r="13" spans="1:15">
      <c r="A13" s="11" t="s">
        <v>42</v>
      </c>
      <c r="B13" s="12">
        <f t="shared" ref="B13:I13" si="0">SUM(B6:B12)</f>
        <v>25.36</v>
      </c>
      <c r="C13" s="12">
        <f t="shared" si="0"/>
        <v>4.6100000000000003</v>
      </c>
      <c r="D13" s="12">
        <f t="shared" si="0"/>
        <v>33.69</v>
      </c>
      <c r="E13" s="12">
        <f t="shared" si="0"/>
        <v>10.290000000000001</v>
      </c>
      <c r="F13" s="12">
        <f t="shared" si="0"/>
        <v>30.200000000000003</v>
      </c>
      <c r="G13" s="12">
        <f t="shared" si="0"/>
        <v>10.4</v>
      </c>
      <c r="H13" s="12">
        <f t="shared" si="0"/>
        <v>31.060000000000006</v>
      </c>
      <c r="I13" s="13">
        <f t="shared" si="0"/>
        <v>8.259999999999998</v>
      </c>
    </row>
    <row r="14" spans="1:15">
      <c r="A14" s="76" t="s">
        <v>54</v>
      </c>
      <c r="B14" s="77"/>
      <c r="C14" s="77"/>
      <c r="D14" s="77"/>
      <c r="E14" s="77"/>
      <c r="F14" s="77"/>
      <c r="G14" s="77"/>
      <c r="H14" s="77"/>
      <c r="I14" s="78"/>
      <c r="J14" t="s">
        <v>55</v>
      </c>
    </row>
    <row r="15" spans="1:15">
      <c r="A15" s="11" t="s">
        <v>47</v>
      </c>
      <c r="B15" s="21">
        <v>50.5</v>
      </c>
      <c r="C15" s="21">
        <v>2.4</v>
      </c>
      <c r="D15" s="22">
        <v>53.4</v>
      </c>
      <c r="E15" s="22">
        <v>2.4</v>
      </c>
      <c r="F15" s="21">
        <v>49.2</v>
      </c>
      <c r="G15" s="21">
        <v>0.3</v>
      </c>
      <c r="H15" s="21">
        <v>56.5</v>
      </c>
      <c r="I15" s="23">
        <v>4.0999999999999996</v>
      </c>
    </row>
    <row r="16" spans="1:15">
      <c r="A16" s="11" t="s">
        <v>48</v>
      </c>
      <c r="B16" s="21">
        <v>61.3</v>
      </c>
      <c r="C16" s="21">
        <v>2.8</v>
      </c>
      <c r="D16" s="21">
        <v>62.8</v>
      </c>
      <c r="E16" s="21">
        <v>1.5</v>
      </c>
      <c r="F16" s="21">
        <v>61.4</v>
      </c>
      <c r="G16" s="21">
        <v>1.6</v>
      </c>
      <c r="H16" s="21">
        <v>64.2</v>
      </c>
      <c r="I16" s="23">
        <v>2.5</v>
      </c>
    </row>
    <row r="17" spans="1:9">
      <c r="A17" s="11" t="s">
        <v>49</v>
      </c>
      <c r="B17" s="21">
        <v>69</v>
      </c>
      <c r="C17" s="21">
        <v>1.4</v>
      </c>
      <c r="D17" s="21">
        <v>72</v>
      </c>
      <c r="E17" s="21">
        <v>1.7</v>
      </c>
      <c r="F17" s="21">
        <v>71.900000000000006</v>
      </c>
      <c r="G17" s="21">
        <v>2.4</v>
      </c>
      <c r="H17" s="21">
        <v>72</v>
      </c>
      <c r="I17" s="23">
        <v>2.1</v>
      </c>
    </row>
    <row r="18" spans="1:9">
      <c r="A18" s="11" t="s">
        <v>50</v>
      </c>
      <c r="B18" s="21">
        <v>75.7</v>
      </c>
      <c r="C18" s="21">
        <v>4.5</v>
      </c>
      <c r="D18" s="21">
        <v>78.3</v>
      </c>
      <c r="E18" s="21">
        <v>4.5</v>
      </c>
      <c r="F18" s="21">
        <v>78.599999999999994</v>
      </c>
      <c r="G18" s="21">
        <v>5.8</v>
      </c>
      <c r="H18" s="21">
        <v>78.5</v>
      </c>
      <c r="I18" s="23">
        <v>5</v>
      </c>
    </row>
    <row r="19" spans="1:9">
      <c r="A19" s="11" t="s">
        <v>51</v>
      </c>
      <c r="B19" s="21">
        <v>70.400000000000006</v>
      </c>
      <c r="C19" s="21">
        <v>0.5</v>
      </c>
      <c r="D19" s="21">
        <v>72.099999999999994</v>
      </c>
      <c r="E19" s="21">
        <v>0.1</v>
      </c>
      <c r="F19" s="21">
        <v>71</v>
      </c>
      <c r="G19" s="21">
        <v>-0.4</v>
      </c>
      <c r="H19" s="21">
        <v>73.3</v>
      </c>
      <c r="I19" s="23">
        <v>1.1000000000000001</v>
      </c>
    </row>
    <row r="20" spans="1:9">
      <c r="A20" s="11" t="s">
        <v>52</v>
      </c>
      <c r="B20" s="21">
        <v>64.3</v>
      </c>
      <c r="C20" s="21">
        <v>0.5</v>
      </c>
      <c r="D20" s="21">
        <v>63.8</v>
      </c>
      <c r="E20" s="21">
        <v>-1.8</v>
      </c>
      <c r="F20" s="21">
        <v>63.2</v>
      </c>
      <c r="G20" s="21">
        <v>-1.2</v>
      </c>
      <c r="H20" s="21">
        <v>65.7</v>
      </c>
      <c r="I20" s="23">
        <v>-0.1</v>
      </c>
    </row>
    <row r="21" spans="1:9">
      <c r="A21" s="11" t="s">
        <v>53</v>
      </c>
      <c r="B21" s="21"/>
      <c r="C21" s="21"/>
      <c r="D21" s="21"/>
      <c r="E21" s="21"/>
      <c r="F21" s="21"/>
      <c r="G21" s="21"/>
      <c r="H21" s="24"/>
      <c r="I21" s="25"/>
    </row>
    <row r="22" spans="1:9">
      <c r="A22" s="6" t="s">
        <v>56</v>
      </c>
    </row>
  </sheetData>
  <mergeCells count="7">
    <mergeCell ref="A14:I14"/>
    <mergeCell ref="A1:I1"/>
    <mergeCell ref="B2:C2"/>
    <mergeCell ref="D2:E2"/>
    <mergeCell ref="F2:G2"/>
    <mergeCell ref="H2:I2"/>
    <mergeCell ref="A4:I4"/>
  </mergeCells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alfalfa 2008 South Charleston</vt:lpstr>
      <vt:lpstr>alfalfa 2008 PLH S. Charleston</vt:lpstr>
      <vt:lpstr>alfalfa 2009 North Baltimore</vt:lpstr>
      <vt:lpstr>alfalfa 2010 Wooster</vt:lpstr>
      <vt:lpstr>weather 2011</vt:lpstr>
    </vt:vector>
  </TitlesOfParts>
  <Company>The Ohio State University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McCormick</dc:creator>
  <cp:lastModifiedBy>John McCormick</cp:lastModifiedBy>
  <dcterms:created xsi:type="dcterms:W3CDTF">2011-09-30T02:30:05Z</dcterms:created>
  <dcterms:modified xsi:type="dcterms:W3CDTF">2011-11-28T16:12:47Z</dcterms:modified>
</cp:coreProperties>
</file>